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PH-CLLRData\Common\LDVRform\Latest version\"/>
    </mc:Choice>
  </mc:AlternateContent>
  <bookViews>
    <workbookView xWindow="0" yWindow="0" windowWidth="17250" windowHeight="5775" tabRatio="910"/>
  </bookViews>
  <sheets>
    <sheet name="About" sheetId="40" r:id="rId1"/>
    <sheet name="Summary" sheetId="8" r:id="rId2"/>
    <sheet name="Scope" sheetId="42" r:id="rId3"/>
    <sheet name="Guide to approval times" sheetId="36" r:id="rId4"/>
    <sheet name="MBS &amp; PBS" sheetId="22" r:id="rId5"/>
    <sheet name="Aged Care" sheetId="39" r:id="rId6"/>
    <sheet name="Cancer" sheetId="1" r:id="rId7"/>
    <sheet name="Hospital Admissions" sheetId="4" r:id="rId8"/>
    <sheet name="Perinatal" sheetId="29" r:id="rId9"/>
    <sheet name="Emergency" sheetId="31" r:id="rId10"/>
    <sheet name="CCMS-Dementia" sheetId="38" r:id="rId11"/>
    <sheet name="Lists" sheetId="25" state="hidden" r:id="rId12"/>
  </sheets>
  <externalReferences>
    <externalReference r:id="rId13"/>
  </externalReferences>
  <definedNames>
    <definedName name="_xlnm._FilterDatabase" localSheetId="5" hidden="1">'Aged Care'!$E$2:$E$2</definedName>
    <definedName name="_xlnm._FilterDatabase" localSheetId="6" hidden="1">Cancer!$D$2:$D$2</definedName>
    <definedName name="_xlnm._FilterDatabase" localSheetId="4" hidden="1">'MBS &amp; PBS'!$C$2:$G$48</definedName>
    <definedName name="_xlnm._FilterDatabase" localSheetId="1" hidden="1">Summary!$B$4:$P$4</definedName>
    <definedName name="_Toc320179852" localSheetId="8">Perinatal!$E$584</definedName>
    <definedName name="_Toc499625395" localSheetId="8">Perinatal!$E$479</definedName>
    <definedName name="A_tumour_can_be_diagnosed_by_a_number_of_different_methods__each_of_which_has_a_degree_of_reliability_associated_with_it._The_value_contained_in_this_field_represents_the_method_of_the_most_reliable_method_used__using_the_hierarchy_7___6___…___1___0" comment="cancer_best_basis_dx_code">'[1]Cancer DD'!$G$5</definedName>
    <definedName name="ACP">'Aged Care'!$B$22</definedName>
    <definedName name="ACT_ED">Emergency!$B$4</definedName>
    <definedName name="ACT_HA">'Hospital Admissions'!$B$4</definedName>
    <definedName name="ACT_P">Perinatal!$B$4</definedName>
    <definedName name="Aged_Care">'Aged Care'!$B$3:$B$372</definedName>
    <definedName name="Benefit_Paid">'[1]MBS DD'!$E$5:$G$5</definedName>
    <definedName name="Best_Basis_of_Diagnosis">'[1]Cancer DD'!$D$5:$H$5</definedName>
    <definedName name="Breast_Tumour_Size">'[1]Cancer DD'!$D$14:$H$14</definedName>
    <definedName name="BTOS">'[1]MBS DD'!$E$6:$G$6</definedName>
    <definedName name="Bulk_Billing_Flag">'[1]MBS DD'!$E$24:$G$24</definedName>
    <definedName name="Cancer">Cancer!$B$4</definedName>
    <definedName name="Current_Item_Number">'[1]MBS DD'!$E$26:$H$26</definedName>
    <definedName name="Date_Of_Referral">'[1]MBS DD'!$E$27:$G$27</definedName>
    <definedName name="Date_Of_Service">'[1]MBS DD'!$E$28:$G$28</definedName>
    <definedName name="Dementia">'CCMS-Dementia'!$C$4</definedName>
    <definedName name="Diagnosis_Age">'[1]Cancer DD'!$D$20:$H$20</definedName>
    <definedName name="Diagnosis_Age_Group">'[1]Cancer DD'!$D$22:$H$22</definedName>
    <definedName name="Diagnosis_Date">'[1]Cancer DD'!$D$42:$H$42</definedName>
    <definedName name="Diagnosis_Date_Accuracy">'[1]Cancer DD'!$D$44:$H$44</definedName>
    <definedName name="Diagnosis_Year_Month">'[1]Cancer DD'!$D$52:$H$52</definedName>
    <definedName name="DVA_ACP">'Aged Care'!$B$364</definedName>
    <definedName name="Fee_Charged">'[1]MBS DD'!$E$29:$G$29</definedName>
    <definedName name="ICD10_">'[1]Cancer DD'!$D$54:$H$54</definedName>
    <definedName name="In_Hospital_Flag">'[1]MBS DD'!$E$30:$G$30</definedName>
    <definedName name="integer">'[1]Cancer DD'!$E$6:$E$13</definedName>
    <definedName name="MBS">'MBS &amp; PBS'!$B$4</definedName>
    <definedName name="MBS_Category">'[1]MBS DD'!$E$32:$G$32</definedName>
    <definedName name="Melanoma_Thickness">'[1]Cancer DD'!$D$55:$H$55</definedName>
    <definedName name="Morphology">'[1]Cancer DD'!$D$61:$H$61</definedName>
    <definedName name="NSW_ED">Emergency!$B$22</definedName>
    <definedName name="NSW_HA">'Hospital Admissions'!$B$30</definedName>
    <definedName name="NSW_P">Perinatal!$B$66</definedName>
    <definedName name="NT_HA">'Hospital Admissions'!$B$90</definedName>
    <definedName name="NT_P">Perinatal!$B$218</definedName>
    <definedName name="num">'[1]Cancer DD'!$D$6:$D$13</definedName>
    <definedName name="Original_Item_Number">'[1]MBS DD'!$E$42:$G$42</definedName>
    <definedName name="PBS">'MBS &amp; PBS'!$B$51</definedName>
    <definedName name="_xlnm.Print_Titles" localSheetId="5">'Aged Care'!$20:$20</definedName>
    <definedName name="_xlnm.Print_Titles" localSheetId="9">Emergency!$B:$B,Emergency!$2:$2</definedName>
    <definedName name="_xlnm.Print_Titles" localSheetId="7">'Hospital Admissions'!$B:$B,'Hospital Admissions'!$2:$2</definedName>
    <definedName name="_xlnm.Print_Titles" localSheetId="4">'MBS &amp; PBS'!$B:$B,'MBS &amp; PBS'!$2:$2</definedName>
    <definedName name="_xlnm.Print_Titles" localSheetId="8">Perinatal!$A:$B,Perinatal!$2:$2</definedName>
    <definedName name="_xlnm.Print_Titles" localSheetId="1">Summary!$B:$B</definedName>
    <definedName name="QLD_HA">'Hospital Admissions'!$B$128</definedName>
    <definedName name="QLD_P">Perinatal!$B$319</definedName>
    <definedName name="R_MBS">'MBS &amp; PBS'!$B$21</definedName>
    <definedName name="Registry_State">'[1]Cancer DD'!$D$63:$H$63</definedName>
    <definedName name="Residence_State">'[1]Cancer DD'!$D$71:$H$71</definedName>
    <definedName name="SA_HA">'Hospital Admissions'!$B$158</definedName>
    <definedName name="SA_P">Perinatal!$B$404</definedName>
    <definedName name="SA2_2011">'[1]Cancer DD'!$D$83:$H$83</definedName>
    <definedName name="Select">Lists!$B$2:$B$3</definedName>
    <definedName name="Serv_Provider_Specialty">'[1]MBS DD'!$E$43:$G$43</definedName>
    <definedName name="Services__N">'[1]MBS DD'!$E$47:$G$47</definedName>
    <definedName name="TAS_ED">Emergency!$B$51</definedName>
    <definedName name="TAS_HA">'Hospital Admissions'!$B$193</definedName>
    <definedName name="TAS_P">Perinatal!$B$469</definedName>
    <definedName name="Topography">'[1]Cancer DD'!$D$81:$H$81</definedName>
    <definedName name="VIC_HA">'Hospital Admissions'!$B$232</definedName>
    <definedName name="VIC_P">Perinatal!$B$606</definedName>
    <definedName name="WA_ED">Emergency!$B$51</definedName>
    <definedName name="WA_HA">'Hospital Admissions'!$B$302</definedName>
    <definedName name="WA_P">Perinatal!$B$686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39" l="1"/>
  <c r="O9" i="8" s="1"/>
  <c r="H362" i="39"/>
  <c r="M9" i="8" s="1"/>
  <c r="G360" i="39"/>
  <c r="I604" i="29" l="1"/>
  <c r="M25" i="8" s="1"/>
  <c r="H604" i="29"/>
  <c r="N25" i="8" s="1"/>
  <c r="M31" i="8"/>
  <c r="M29" i="8"/>
  <c r="N31" i="8"/>
  <c r="H70" i="31"/>
  <c r="I70" i="31"/>
  <c r="M30" i="8" s="1"/>
  <c r="I339" i="4"/>
  <c r="H339" i="4"/>
  <c r="I300" i="4"/>
  <c r="H300" i="4"/>
  <c r="H293" i="4"/>
  <c r="I230" i="4"/>
  <c r="M17" i="8" s="1"/>
  <c r="H230" i="4"/>
  <c r="N17" i="8" s="1"/>
  <c r="H603" i="29"/>
  <c r="O25" i="8" l="1"/>
  <c r="N30" i="8"/>
  <c r="D30" i="8" s="1"/>
  <c r="H216" i="29"/>
  <c r="H88" i="4"/>
  <c r="I216" i="29"/>
  <c r="H206" i="29"/>
  <c r="O21" i="8" l="1"/>
  <c r="I84" i="31"/>
  <c r="H84" i="31"/>
  <c r="H228" i="4"/>
  <c r="O17" i="8" s="1"/>
  <c r="H732" i="29" l="1"/>
  <c r="H443" i="39"/>
  <c r="M10" i="8" s="1"/>
  <c r="H16" i="1" l="1"/>
  <c r="I49" i="31"/>
  <c r="H49" i="31"/>
  <c r="I20" i="31"/>
  <c r="M28" i="8" s="1"/>
  <c r="H20" i="31"/>
  <c r="I317" i="29"/>
  <c r="M22" i="8" s="1"/>
  <c r="H317" i="29"/>
  <c r="N22" i="8" s="1"/>
  <c r="H316" i="29"/>
  <c r="M21" i="8"/>
  <c r="M18" i="8"/>
  <c r="I88" i="4"/>
  <c r="M13" i="8" s="1"/>
  <c r="H28" i="4"/>
  <c r="I28" i="4"/>
  <c r="M12" i="8" s="1"/>
  <c r="O22" i="8" l="1"/>
  <c r="N28" i="8"/>
  <c r="N12" i="8"/>
  <c r="N21" i="8"/>
  <c r="N18" i="8"/>
  <c r="N13" i="8"/>
  <c r="H49" i="22"/>
  <c r="I49" i="22"/>
  <c r="M7" i="8" s="1"/>
  <c r="H47" i="22"/>
  <c r="H65" i="22"/>
  <c r="N8" i="8" s="1"/>
  <c r="H63" i="22"/>
  <c r="O7" i="8" l="1"/>
  <c r="N7" i="8"/>
  <c r="G443" i="39"/>
  <c r="N10" i="8" s="1"/>
  <c r="N9" i="8"/>
  <c r="D9" i="8" s="1"/>
  <c r="D10" i="8" l="1"/>
  <c r="D25" i="8"/>
  <c r="I5" i="38" l="1"/>
  <c r="N32" i="8" s="1"/>
  <c r="J5" i="38"/>
  <c r="M32" i="8" s="1"/>
  <c r="Q32" i="8" l="1"/>
  <c r="H19" i="22"/>
  <c r="N6" i="8" s="1"/>
  <c r="H15" i="22"/>
  <c r="I65" i="22"/>
  <c r="M8" i="8" s="1"/>
  <c r="D8" i="8"/>
  <c r="O18" i="8"/>
  <c r="H26" i="4"/>
  <c r="D12" i="8" l="1"/>
  <c r="O12" i="8"/>
  <c r="D18" i="8"/>
  <c r="O6" i="8"/>
  <c r="D6" i="8"/>
  <c r="O8" i="8"/>
  <c r="I19" i="22" l="1"/>
  <c r="M6" i="8" s="1"/>
  <c r="D7" i="8"/>
  <c r="I17" i="1" l="1"/>
  <c r="M11" i="8" s="1"/>
  <c r="H17" i="1"/>
  <c r="I732" i="29"/>
  <c r="M27" i="8" s="1"/>
  <c r="N27" i="8"/>
  <c r="D27" i="8" s="1"/>
  <c r="I684" i="29"/>
  <c r="M26" i="8" s="1"/>
  <c r="H684" i="29"/>
  <c r="N26" i="8" s="1"/>
  <c r="D26" i="8" s="1"/>
  <c r="I467" i="29"/>
  <c r="M24" i="8" s="1"/>
  <c r="H467" i="29"/>
  <c r="N24" i="8" s="1"/>
  <c r="D24" i="8" s="1"/>
  <c r="I402" i="29"/>
  <c r="M23" i="8" s="1"/>
  <c r="H402" i="29"/>
  <c r="N23" i="8" s="1"/>
  <c r="D23" i="8" s="1"/>
  <c r="D22" i="8"/>
  <c r="I64" i="29"/>
  <c r="M20" i="8" s="1"/>
  <c r="H64" i="29"/>
  <c r="N20" i="8" s="1"/>
  <c r="D20" i="8" s="1"/>
  <c r="D21" i="8" l="1"/>
  <c r="O11" i="8"/>
  <c r="N11" i="8"/>
  <c r="Q6" i="8" s="1"/>
  <c r="Q20" i="8"/>
  <c r="H18" i="31"/>
  <c r="H40" i="31"/>
  <c r="N29" i="8" s="1"/>
  <c r="D29" i="8" s="1"/>
  <c r="H68" i="31"/>
  <c r="D11" i="8" l="1"/>
  <c r="O30" i="8"/>
  <c r="D28" i="8"/>
  <c r="O29" i="8"/>
  <c r="O28" i="8"/>
  <c r="D31" i="8"/>
  <c r="D32" i="8"/>
  <c r="Q28" i="8"/>
  <c r="M19" i="8"/>
  <c r="N19" i="8"/>
  <c r="D19" i="8" s="1"/>
  <c r="I191" i="4"/>
  <c r="M16" i="8" s="1"/>
  <c r="I156" i="4"/>
  <c r="M15" i="8" s="1"/>
  <c r="I126" i="4"/>
  <c r="M14" i="8" s="1"/>
  <c r="D17" i="8"/>
  <c r="H191" i="4"/>
  <c r="N16" i="8" s="1"/>
  <c r="D16" i="8" s="1"/>
  <c r="H156" i="4"/>
  <c r="N15" i="8" s="1"/>
  <c r="D15" i="8" s="1"/>
  <c r="H126" i="4"/>
  <c r="N14" i="8" s="1"/>
  <c r="D14" i="8" s="1"/>
  <c r="H83" i="4"/>
  <c r="D13" i="8" l="1"/>
  <c r="O13" i="8"/>
  <c r="Q12" i="8"/>
  <c r="S32" i="8" s="1"/>
</calcChain>
</file>

<file path=xl/sharedStrings.xml><?xml version="1.0" encoding="utf-8"?>
<sst xmlns="http://schemas.openxmlformats.org/spreadsheetml/2006/main" count="7799" uniqueCount="3841">
  <si>
    <t>TYPE</t>
  </si>
  <si>
    <t>Diagnosis_Year_Month</t>
  </si>
  <si>
    <t>Diagnosis_Date</t>
  </si>
  <si>
    <t>Diagnosis_Age</t>
  </si>
  <si>
    <t>Diagnosis_Age_Group</t>
  </si>
  <si>
    <t>Topography</t>
  </si>
  <si>
    <t>Morphology</t>
  </si>
  <si>
    <t>ICD10</t>
  </si>
  <si>
    <t>Best_Basis_of_Diagnosis</t>
  </si>
  <si>
    <t>Melanoma_Thickness</t>
  </si>
  <si>
    <t>Breast_Tumour_Size</t>
  </si>
  <si>
    <t>emergency_status_recode</t>
  </si>
  <si>
    <t>episode_day_stay_los_recode</t>
  </si>
  <si>
    <t>episode_end_time</t>
  </si>
  <si>
    <t>episode_leave_days_total</t>
  </si>
  <si>
    <t>episode_length_of_stay</t>
  </si>
  <si>
    <t>episode_of_care_type</t>
  </si>
  <si>
    <t>episode_sequence_number</t>
  </si>
  <si>
    <t>episode_start_time</t>
  </si>
  <si>
    <t>Facility_identifier_recode</t>
  </si>
  <si>
    <t>facility_trans_from_recode</t>
  </si>
  <si>
    <t>facility_trans_to_recode</t>
  </si>
  <si>
    <t>facility_type</t>
  </si>
  <si>
    <t>financial_class</t>
  </si>
  <si>
    <t>financial_program</t>
  </si>
  <si>
    <t>financial_sub_program</t>
  </si>
  <si>
    <t>health_insurance_on_admit</t>
  </si>
  <si>
    <t>hours_in_icu</t>
  </si>
  <si>
    <t>hours_on_mech_ventilation</t>
  </si>
  <si>
    <t>involuntary_days_in_psych</t>
  </si>
  <si>
    <t>last_psych_admission_date</t>
  </si>
  <si>
    <t>MDC</t>
  </si>
  <si>
    <t>mode_of_separation_recode</t>
  </si>
  <si>
    <t>payment_status_on_sep</t>
  </si>
  <si>
    <t>peer_group</t>
  </si>
  <si>
    <t>procedure_codeP</t>
  </si>
  <si>
    <t>procedure_dateP</t>
  </si>
  <si>
    <t>qualified_bed_days_recode</t>
  </si>
  <si>
    <t>recognised_ph_flag</t>
  </si>
  <si>
    <t>referred_to_on_separation_recode</t>
  </si>
  <si>
    <t>source_of_referral_recode</t>
  </si>
  <si>
    <t>srg</t>
  </si>
  <si>
    <t>srg_version</t>
  </si>
  <si>
    <t>unit_type_on_admission</t>
  </si>
  <si>
    <t>CareType</t>
  </si>
  <si>
    <t>ServiceRelatedGroup</t>
  </si>
  <si>
    <t>SeparationMode</t>
  </si>
  <si>
    <t>DateAdm</t>
  </si>
  <si>
    <t>DateSeparation</t>
  </si>
  <si>
    <t>ed_status</t>
  </si>
  <si>
    <t>Encrypted_Episode_No</t>
  </si>
  <si>
    <t>Encrypted Episode No</t>
  </si>
  <si>
    <t>Admission_Date</t>
  </si>
  <si>
    <t>Admission Date</t>
  </si>
  <si>
    <t>Care_Type_Code__NMDS_</t>
  </si>
  <si>
    <t>Care Type Code (NMDS)</t>
  </si>
  <si>
    <t>Care_Type_Desc__NMDS_</t>
  </si>
  <si>
    <t>Care Type Desc (NMDS)</t>
  </si>
  <si>
    <t>Discharge_Date</t>
  </si>
  <si>
    <t>Discharge Date</t>
  </si>
  <si>
    <t>Encrypted_Episode_No_1</t>
  </si>
  <si>
    <t>Encrypted Episode No_1</t>
  </si>
  <si>
    <t>Establishment_Sector_Code</t>
  </si>
  <si>
    <t>Establishment Sector Code</t>
  </si>
  <si>
    <t>Establishment_Sector_Desc</t>
  </si>
  <si>
    <t>Establishment Sector Desc</t>
  </si>
  <si>
    <t>Insurance_Status_Desc</t>
  </si>
  <si>
    <t>Insurance Status Desc</t>
  </si>
  <si>
    <t>Length_of_Stay__Days_</t>
  </si>
  <si>
    <t>Length of Stay (Days)</t>
  </si>
  <si>
    <t>Mode_of_Admission_Code__NMDS_</t>
  </si>
  <si>
    <t>Mode of Admission Code (NMDS)</t>
  </si>
  <si>
    <t>Mode_of_Admission_Desc__NMDS_</t>
  </si>
  <si>
    <t>Mode of Admission Desc (NMDS)</t>
  </si>
  <si>
    <t>Mode_of_Separation_Code__NMDS_</t>
  </si>
  <si>
    <t>Mode of Separation Code (NMDS)</t>
  </si>
  <si>
    <t>Mode_of_Separation_Desc__NMDS_</t>
  </si>
  <si>
    <t>Mode of Separation Desc (NMDS)</t>
  </si>
  <si>
    <t>State_Abbr</t>
  </si>
  <si>
    <t>State Abbr</t>
  </si>
  <si>
    <t>State_Code</t>
  </si>
  <si>
    <t>State Code</t>
  </si>
  <si>
    <t>State_Desc</t>
  </si>
  <si>
    <t>State Desc</t>
  </si>
  <si>
    <t>Urgency_of_Admission_Code__NMDS_</t>
  </si>
  <si>
    <t>Urgency of Admission Code (NMDS)</t>
  </si>
  <si>
    <t>Urgency_of_Admission_Desc__NMDS_</t>
  </si>
  <si>
    <t>Urgency of Admission Desc (NMDS)</t>
  </si>
  <si>
    <t>Condition_Onset_Desc</t>
  </si>
  <si>
    <t>DATASET</t>
  </si>
  <si>
    <t>acthosp</t>
  </si>
  <si>
    <t>nswhosp</t>
  </si>
  <si>
    <t>nthospadmissions</t>
  </si>
  <si>
    <t>nthospconditions</t>
  </si>
  <si>
    <t>nthospdiagnosis</t>
  </si>
  <si>
    <t>Diagnosis_Sequence_No</t>
  </si>
  <si>
    <t>Diagnosis Sequence No</t>
  </si>
  <si>
    <t>Diagnosis_Code</t>
  </si>
  <si>
    <t>Diagnosis Code</t>
  </si>
  <si>
    <t>Diagnosis_Desc</t>
  </si>
  <si>
    <t>Diagnosis Desc</t>
  </si>
  <si>
    <t>DRG_Code__Current_</t>
  </si>
  <si>
    <t>DRG Code (Current)</t>
  </si>
  <si>
    <t>DRG_Desc__Current_</t>
  </si>
  <si>
    <t>DRG Desc (Current)</t>
  </si>
  <si>
    <t>MDC_Code__Current_</t>
  </si>
  <si>
    <t>MDC Code (Current)</t>
  </si>
  <si>
    <t>MDC_Desc__Current_</t>
  </si>
  <si>
    <t>MDC Desc (Current)</t>
  </si>
  <si>
    <t>Principal_Diagnosis_Code</t>
  </si>
  <si>
    <t>Principal Diagnosis Code</t>
  </si>
  <si>
    <t>Principal_Diagnosis_Desc</t>
  </si>
  <si>
    <t>Principal Diagnosis Desc</t>
  </si>
  <si>
    <t>qldhospadmit</t>
  </si>
  <si>
    <t>admit_ep</t>
  </si>
  <si>
    <t>key_year</t>
  </si>
  <si>
    <t>fclty_type</t>
  </si>
  <si>
    <t>PAT_DAY</t>
  </si>
  <si>
    <t>EPIS_TYPE</t>
  </si>
  <si>
    <t>ORIG_REF_CODE</t>
  </si>
  <si>
    <t>SEPN_MODE</t>
  </si>
  <si>
    <t>ELECT_STATUS</t>
  </si>
  <si>
    <t>FUND_SOURCE</t>
  </si>
  <si>
    <t>HOSP_INSUR</t>
  </si>
  <si>
    <t>CNTRCT_ROLE</t>
  </si>
  <si>
    <t>icu_hrs</t>
  </si>
  <si>
    <t>cvs_hrs</t>
  </si>
  <si>
    <t>PSYCH_DAY</t>
  </si>
  <si>
    <t>STND_WARD_CODE</t>
  </si>
  <si>
    <t>STND_UNIT_CODE</t>
  </si>
  <si>
    <t>SAMEDAY_EPIS</t>
  </si>
  <si>
    <t>drg</t>
  </si>
  <si>
    <t>mdc</t>
  </si>
  <si>
    <t>aria</t>
  </si>
  <si>
    <t>seifa_dec</t>
  </si>
  <si>
    <t>start_date</t>
  </si>
  <si>
    <t>end_date</t>
  </si>
  <si>
    <t>ICD_TYPE</t>
  </si>
  <si>
    <t>ICD_CODE</t>
  </si>
  <si>
    <t>REC_SEQ</t>
  </si>
  <si>
    <t>BLOCK_CODE</t>
  </si>
  <si>
    <t>proced_date</t>
  </si>
  <si>
    <t>qldHOSPadmit_morb</t>
  </si>
  <si>
    <t>sahosp</t>
  </si>
  <si>
    <t>Separation_Date</t>
  </si>
  <si>
    <t>Admission_date</t>
  </si>
  <si>
    <t>Separation_financial_year</t>
  </si>
  <si>
    <t>Separation_calendar_year</t>
  </si>
  <si>
    <t>Admission_Category_Actual</t>
  </si>
  <si>
    <t>Admission_Category_Actual_descri</t>
  </si>
  <si>
    <t>Source_Of_Referral</t>
  </si>
  <si>
    <t>Source_Of_Referral_description</t>
  </si>
  <si>
    <t>Hospital_Insurance</t>
  </si>
  <si>
    <t>Hospital_Insurance_description</t>
  </si>
  <si>
    <t>Transfer_From_Hospital</t>
  </si>
  <si>
    <t>Admission_Election</t>
  </si>
  <si>
    <t>Admission_Election_description</t>
  </si>
  <si>
    <t>Separation_Election</t>
  </si>
  <si>
    <t>Separation_Election_description</t>
  </si>
  <si>
    <t>Admission_Type</t>
  </si>
  <si>
    <t>Admission_Type_description</t>
  </si>
  <si>
    <t>Separation_Type</t>
  </si>
  <si>
    <t>Separation_Type_description</t>
  </si>
  <si>
    <t>Length_Of_Stay_Days</t>
  </si>
  <si>
    <t>Nature_Of_Separation</t>
  </si>
  <si>
    <t>Nature_Of_Separation_description</t>
  </si>
  <si>
    <t>Transfer_to_Hospital</t>
  </si>
  <si>
    <t>DRGv9</t>
  </si>
  <si>
    <t>Principal_Diagnosis</t>
  </si>
  <si>
    <t>External_Cause</t>
  </si>
  <si>
    <t>Activity_Type</t>
  </si>
  <si>
    <t>Place_Of_Occurrence</t>
  </si>
  <si>
    <t>Episode_Of_Care</t>
  </si>
  <si>
    <t>Episode_Of_Care_description</t>
  </si>
  <si>
    <t>Referral_Further_Health_Care</t>
  </si>
  <si>
    <t>Referral_Further_Health_Care_des</t>
  </si>
  <si>
    <t>Age_years_</t>
  </si>
  <si>
    <t>StateofResidence</t>
  </si>
  <si>
    <t>LengthofStay</t>
  </si>
  <si>
    <t>DayStayFlag</t>
  </si>
  <si>
    <t>ICDEdition</t>
  </si>
  <si>
    <t>PrimaryDiagnosis</t>
  </si>
  <si>
    <t>ExternalCause</t>
  </si>
  <si>
    <t>ActivityWhenInjured</t>
  </si>
  <si>
    <t>PlaceofOccurrence</t>
  </si>
  <si>
    <t>FirstProcedure</t>
  </si>
  <si>
    <t>DateFirstProcedure</t>
  </si>
  <si>
    <t>PrincipleSourceFunding</t>
  </si>
  <si>
    <t>InsuranceStatus</t>
  </si>
  <si>
    <t>CostWeights</t>
  </si>
  <si>
    <t>MajorDiagnosisCategory</t>
  </si>
  <si>
    <t>AustRefinedDiagRelatedGroup</t>
  </si>
  <si>
    <t>episode_start_date</t>
  </si>
  <si>
    <t>episode_end_date</t>
  </si>
  <si>
    <t>hospital_type</t>
  </si>
  <si>
    <t>acute_flag</t>
  </si>
  <si>
    <t>age_recode</t>
  </si>
  <si>
    <t>ar_drg</t>
  </si>
  <si>
    <t>ar_drg_version</t>
  </si>
  <si>
    <t>MthYr_birth</t>
  </si>
  <si>
    <t>block_numP</t>
  </si>
  <si>
    <t>clinical_codeset</t>
  </si>
  <si>
    <t>condition_onset_flagP</t>
  </si>
  <si>
    <t>contract_status_private</t>
  </si>
  <si>
    <t>days_in_psych_unit</t>
  </si>
  <si>
    <t>diagnosis_codeP</t>
  </si>
  <si>
    <t>drg_mode_of_separation</t>
  </si>
  <si>
    <t>dva_card_type</t>
  </si>
  <si>
    <t>nthospprocedures</t>
  </si>
  <si>
    <t>Procedure_Sequence_No</t>
  </si>
  <si>
    <t>Procedure Sequence No</t>
  </si>
  <si>
    <t>Procedure_Code</t>
  </si>
  <si>
    <t>Procedure Code</t>
  </si>
  <si>
    <t>Procedure_Desc</t>
  </si>
  <si>
    <t>Procedure Desc</t>
  </si>
  <si>
    <t>Procedure_Block_Code</t>
  </si>
  <si>
    <t>Procedure Block Code</t>
  </si>
  <si>
    <t>Procedure_Block_Desc</t>
  </si>
  <si>
    <t>Procedure Block Desc</t>
  </si>
  <si>
    <t>tashosp</t>
  </si>
  <si>
    <t>DischargeDate</t>
  </si>
  <si>
    <t>HospitalInsuranceStatus</t>
  </si>
  <si>
    <t>MedicareEligibilityStatus</t>
  </si>
  <si>
    <t>AdmittedPatientElectionStatus</t>
  </si>
  <si>
    <t>StateOfResidence</t>
  </si>
  <si>
    <t>Caretype</t>
  </si>
  <si>
    <t>TypeOfAdmission</t>
  </si>
  <si>
    <t>SourceOfAdmission</t>
  </si>
  <si>
    <t>ReferralReason</t>
  </si>
  <si>
    <t>UrgencyOfAdmission</t>
  </si>
  <si>
    <t>SameDayAdmission</t>
  </si>
  <si>
    <t>AdmissionSpecialty</t>
  </si>
  <si>
    <t>LOSinDays</t>
  </si>
  <si>
    <t>TotalNumberOfLeaveDays</t>
  </si>
  <si>
    <t>NumberOfLeavePeriods</t>
  </si>
  <si>
    <t>LengthOfStayInIntensiveCareUnit</t>
  </si>
  <si>
    <t>NumberOfDaysOfHospitalInTheHomeC</t>
  </si>
  <si>
    <t>TotalPsychiatricCareDays</t>
  </si>
  <si>
    <t>ModeOfSeparataion</t>
  </si>
  <si>
    <t>ReferredToSpecialty</t>
  </si>
  <si>
    <t>ReadmittedWithin28Days</t>
  </si>
  <si>
    <t>DRGV7</t>
  </si>
  <si>
    <t>ProcedureVersion</t>
  </si>
  <si>
    <t>DiagnosisVersion</t>
  </si>
  <si>
    <t>MDCV7</t>
  </si>
  <si>
    <t>CostWeightV7</t>
  </si>
  <si>
    <t>vichosp</t>
  </si>
  <si>
    <t>MM_ADMDATE</t>
  </si>
  <si>
    <t>MM_SEPDATE</t>
  </si>
  <si>
    <t>YEAR_SOURCE</t>
  </si>
  <si>
    <t>YY_ADMDATE</t>
  </si>
  <si>
    <t>YY_SEPDATE</t>
  </si>
  <si>
    <t>ADMSOURC</t>
  </si>
  <si>
    <t>ADMTYPE</t>
  </si>
  <si>
    <t>CARE</t>
  </si>
  <si>
    <t>CARER_AV</t>
  </si>
  <si>
    <t>CCUHRS</t>
  </si>
  <si>
    <t>CLINPROG</t>
  </si>
  <si>
    <t>CLVETOT</t>
  </si>
  <si>
    <t>CMVHRS</t>
  </si>
  <si>
    <t>CODED</t>
  </si>
  <si>
    <t>CRITAD</t>
  </si>
  <si>
    <t>EMNL</t>
  </si>
  <si>
    <t>F_T_EXTA</t>
  </si>
  <si>
    <t>F_T_EXTO</t>
  </si>
  <si>
    <t>HOSP_REG</t>
  </si>
  <si>
    <t>ICUHRS</t>
  </si>
  <si>
    <t>IMPAIR</t>
  </si>
  <si>
    <t>INTDSTAY</t>
  </si>
  <si>
    <t>LOS</t>
  </si>
  <si>
    <t>LOS_TYPE</t>
  </si>
  <si>
    <t>MHLEGST</t>
  </si>
  <si>
    <t>NIV_HRS</t>
  </si>
  <si>
    <t>PALSRC</t>
  </si>
  <si>
    <t>PAT_TYPE</t>
  </si>
  <si>
    <t>P_T_EXTA</t>
  </si>
  <si>
    <t>P_T_EXTC</t>
  </si>
  <si>
    <t>P_T_EXTO</t>
  </si>
  <si>
    <t>READMIT</t>
  </si>
  <si>
    <t>READMREH</t>
  </si>
  <si>
    <t>SAMEDAY</t>
  </si>
  <si>
    <t>SEPACCNT</t>
  </si>
  <si>
    <t>SEPACCOM</t>
  </si>
  <si>
    <t>SEPMODE</t>
  </si>
  <si>
    <t>SEPREFER</t>
  </si>
  <si>
    <t>SEPTYPE</t>
  </si>
  <si>
    <t>SLA</t>
  </si>
  <si>
    <t>SLA00</t>
  </si>
  <si>
    <t>SLA96</t>
  </si>
  <si>
    <t>SLA98</t>
  </si>
  <si>
    <t>SLANEW</t>
  </si>
  <si>
    <t>SPEC</t>
  </si>
  <si>
    <t>STATE</t>
  </si>
  <si>
    <t>UNIT_STAY</t>
  </si>
  <si>
    <t>WIESFUND</t>
  </si>
  <si>
    <t>CODEDV1-6</t>
  </si>
  <si>
    <t>wahosp</t>
  </si>
  <si>
    <t>adm</t>
  </si>
  <si>
    <t>sep</t>
  </si>
  <si>
    <t>los</t>
  </si>
  <si>
    <t>age</t>
  </si>
  <si>
    <t>hosp_cat</t>
  </si>
  <si>
    <t>sor_loc</t>
  </si>
  <si>
    <t>sor_prof</t>
  </si>
  <si>
    <t>sor_tran</t>
  </si>
  <si>
    <t>sor</t>
  </si>
  <si>
    <t>adm_stat</t>
  </si>
  <si>
    <t>fund_src</t>
  </si>
  <si>
    <t>insstat</t>
  </si>
  <si>
    <t>care_type</t>
  </si>
  <si>
    <t>dolve</t>
  </si>
  <si>
    <t>lve_pers</t>
  </si>
  <si>
    <t>dopsyc</t>
  </si>
  <si>
    <t>dayshith</t>
  </si>
  <si>
    <t>icu</t>
  </si>
  <si>
    <t>hrs_cvs</t>
  </si>
  <si>
    <t>mos</t>
  </si>
  <si>
    <t>diagnosis</t>
  </si>
  <si>
    <t>dagger</t>
  </si>
  <si>
    <t>opn</t>
  </si>
  <si>
    <t>opn_date</t>
  </si>
  <si>
    <t>drg_prev</t>
  </si>
  <si>
    <t>drg_ver</t>
  </si>
  <si>
    <t>drg_ver_prev</t>
  </si>
  <si>
    <t>mdc_prev</t>
  </si>
  <si>
    <t>mdc_ver</t>
  </si>
  <si>
    <t>mdc_ver_prev</t>
  </si>
  <si>
    <t>actperinatal</t>
  </si>
  <si>
    <t>babyDOB</t>
  </si>
  <si>
    <t>Mother_Age</t>
  </si>
  <si>
    <t>Date_LMP</t>
  </si>
  <si>
    <t>Prev_Preg</t>
  </si>
  <si>
    <t>Prev_Preg_No</t>
  </si>
  <si>
    <t>LastCaesar</t>
  </si>
  <si>
    <t>Caesar_No</t>
  </si>
  <si>
    <t>AmnioLT20</t>
  </si>
  <si>
    <t>AmnioGT20</t>
  </si>
  <si>
    <t>CVS</t>
  </si>
  <si>
    <t>Cerv_Suture</t>
  </si>
  <si>
    <t>AnteCareProv</t>
  </si>
  <si>
    <t>Duration_1stAnteVisit</t>
  </si>
  <si>
    <t>Smoke_During_Preg</t>
  </si>
  <si>
    <t>No_Cigs_per_Day_20Weeks</t>
  </si>
  <si>
    <t>Alc_Preg</t>
  </si>
  <si>
    <t>StdDrk_Week</t>
  </si>
  <si>
    <t>Moth_Diabetes</t>
  </si>
  <si>
    <t>Gest_Diabetes</t>
  </si>
  <si>
    <t>Chronic_Hypertension</t>
  </si>
  <si>
    <t>Preg_Inducted_Hypertension</t>
  </si>
  <si>
    <t>APH</t>
  </si>
  <si>
    <t>Prelabour_Repture</t>
  </si>
  <si>
    <t>Threatened_Premature_Lab</t>
  </si>
  <si>
    <t>Major_Puerperal_Infect</t>
  </si>
  <si>
    <t>Third_DegreeTear</t>
  </si>
  <si>
    <t>Fourth_DegreeTear</t>
  </si>
  <si>
    <t>RetainedPlacenta</t>
  </si>
  <si>
    <t>PPH_GT_600ml</t>
  </si>
  <si>
    <t>Labour_Onset</t>
  </si>
  <si>
    <t>TypeInduction</t>
  </si>
  <si>
    <t>TypeAug</t>
  </si>
  <si>
    <t>Analgesia</t>
  </si>
  <si>
    <t>Anaesthesia</t>
  </si>
  <si>
    <t>Presentation</t>
  </si>
  <si>
    <t>TypeDelivery</t>
  </si>
  <si>
    <t>MethodOfBirth</t>
  </si>
  <si>
    <t>PerinealStatus</t>
  </si>
  <si>
    <t>Episotomy</t>
  </si>
  <si>
    <t>SurgicalRepair</t>
  </si>
  <si>
    <t>Baby_Sex</t>
  </si>
  <si>
    <t>Plurality</t>
  </si>
  <si>
    <t>BirthOrder</t>
  </si>
  <si>
    <t>Gest_Age</t>
  </si>
  <si>
    <t>BirthWeight</t>
  </si>
  <si>
    <t>BirthLength</t>
  </si>
  <si>
    <t>HeadCirc</t>
  </si>
  <si>
    <t>APGAR1</t>
  </si>
  <si>
    <t>APGAR5</t>
  </si>
  <si>
    <t>AdmSCN_NICU</t>
  </si>
  <si>
    <t>SCN_NICU_Days</t>
  </si>
  <si>
    <t>Baby_Resus</t>
  </si>
  <si>
    <t>BabyDischargeDate</t>
  </si>
  <si>
    <t>Baby_DODYear</t>
  </si>
  <si>
    <t>Baby_Outcome</t>
  </si>
  <si>
    <t>MotherDisStatus</t>
  </si>
  <si>
    <t>AntenatalStay</t>
  </si>
  <si>
    <t>PostnatalStay</t>
  </si>
  <si>
    <t>BabyStay</t>
  </si>
  <si>
    <t>byear</t>
  </si>
  <si>
    <t>bmonth</t>
  </si>
  <si>
    <t>nswperinatal</t>
  </si>
  <si>
    <t>bdob</t>
  </si>
  <si>
    <t>HOSPINS</t>
  </si>
  <si>
    <t>PREVPREG</t>
  </si>
  <si>
    <t>PREGNUM</t>
  </si>
  <si>
    <t>CSBIRTH</t>
  </si>
  <si>
    <t>CSTOTAL</t>
  </si>
  <si>
    <t>OAMN</t>
  </si>
  <si>
    <t>OCVSONLY</t>
  </si>
  <si>
    <t>OCS</t>
  </si>
  <si>
    <t>ANC</t>
  </si>
  <si>
    <t>ANCARE</t>
  </si>
  <si>
    <t>ANCARE2011</t>
  </si>
  <si>
    <t>ANCARENUM</t>
  </si>
  <si>
    <t>SMOKE</t>
  </si>
  <si>
    <t>SMOKE1ST</t>
  </si>
  <si>
    <t>SMOKE1STGP_RECODE</t>
  </si>
  <si>
    <t>SMOKEQTY1ST</t>
  </si>
  <si>
    <t>SMOKE2ND</t>
  </si>
  <si>
    <t>SMOKEQTY</t>
  </si>
  <si>
    <t>SMOKEQTY2ND</t>
  </si>
  <si>
    <t>MHEIGHT</t>
  </si>
  <si>
    <t>MWEIGHT</t>
  </si>
  <si>
    <t>MDIAB</t>
  </si>
  <si>
    <t>ODIAB</t>
  </si>
  <si>
    <t>MDIAB2016</t>
  </si>
  <si>
    <t>EHYPER</t>
  </si>
  <si>
    <t>MHYPER</t>
  </si>
  <si>
    <t>OHYPER</t>
  </si>
  <si>
    <t>OHYP_P</t>
  </si>
  <si>
    <t>OHYP_NP</t>
  </si>
  <si>
    <t>OAPHCU</t>
  </si>
  <si>
    <t>OAPHPA</t>
  </si>
  <si>
    <t>OBSC</t>
  </si>
  <si>
    <t>OPROM</t>
  </si>
  <si>
    <t>MHEPB</t>
  </si>
  <si>
    <t>INFECTN</t>
  </si>
  <si>
    <t>TEAR</t>
  </si>
  <si>
    <t>BLOODTX</t>
  </si>
  <si>
    <t>BLOODVOL</t>
  </si>
  <si>
    <t>PPHTF</t>
  </si>
  <si>
    <t>LABONS</t>
  </si>
  <si>
    <t>LABIND</t>
  </si>
  <si>
    <t>INDUCWHY</t>
  </si>
  <si>
    <t>ANAL_NIL</t>
  </si>
  <si>
    <t>ANAL_N2O</t>
  </si>
  <si>
    <t>ANAL_IM</t>
  </si>
  <si>
    <t>Pain Relief: IM Narcotics</t>
  </si>
  <si>
    <t>ANAL_LOC</t>
  </si>
  <si>
    <t>Pain Relief: Local To Perineum</t>
  </si>
  <si>
    <t>ANAL_PUD</t>
  </si>
  <si>
    <t>ANAL_EPI</t>
  </si>
  <si>
    <t>Pain Relief: Epidural/Caudal</t>
  </si>
  <si>
    <t>ANAL_SPI</t>
  </si>
  <si>
    <t>Pain Relief: Spinal</t>
  </si>
  <si>
    <t>ANAL_GA</t>
  </si>
  <si>
    <t>Pain Relief: General Anaesthetic</t>
  </si>
  <si>
    <t>ANAL_OTH</t>
  </si>
  <si>
    <t>Pain Relief: Other</t>
  </si>
  <si>
    <t>AN_L_NIL</t>
  </si>
  <si>
    <t>AN_L_NO2</t>
  </si>
  <si>
    <t>AN_L_IM</t>
  </si>
  <si>
    <t>AN_L_SPI</t>
  </si>
  <si>
    <t>AN_L_EPI</t>
  </si>
  <si>
    <t>AN_L_COM</t>
  </si>
  <si>
    <t>AN_L_OTH</t>
  </si>
  <si>
    <t>AN_D_NIL</t>
  </si>
  <si>
    <t>AN_D_LOC</t>
  </si>
  <si>
    <t>AN_D_PUD</t>
  </si>
  <si>
    <t>AN_D_SPI</t>
  </si>
  <si>
    <t>AN_D_EPI</t>
  </si>
  <si>
    <t>AN_D_COM</t>
  </si>
  <si>
    <t>AN_D_GA</t>
  </si>
  <si>
    <t>AN_D_OTH</t>
  </si>
  <si>
    <t>EPIDURAL</t>
  </si>
  <si>
    <t>PRESENT</t>
  </si>
  <si>
    <t>PRESEN98</t>
  </si>
  <si>
    <t>PRESEN06</t>
  </si>
  <si>
    <t>DELIVERY</t>
  </si>
  <si>
    <t>Type of Delivery</t>
  </si>
  <si>
    <t>DELIV98</t>
  </si>
  <si>
    <t>DELIV2011</t>
  </si>
  <si>
    <t>DELIV2011_CODE</t>
  </si>
  <si>
    <t>DELIVERY_RECODE</t>
  </si>
  <si>
    <t>CSWHY</t>
  </si>
  <si>
    <t>CSWHY06</t>
  </si>
  <si>
    <t>CSWHY2016</t>
  </si>
  <si>
    <t>CSWHY_RECODE</t>
  </si>
  <si>
    <t>PERINEAL</t>
  </si>
  <si>
    <t>PERINEAL06</t>
  </si>
  <si>
    <t>EPISIOT</t>
  </si>
  <si>
    <t>REPAIR</t>
  </si>
  <si>
    <t>STAGE3</t>
  </si>
  <si>
    <t>MOD_AN_OB</t>
  </si>
  <si>
    <t>Model of Care-Antenatal - Private Obstetrician</t>
  </si>
  <si>
    <t>MOD_AN_H</t>
  </si>
  <si>
    <t>Model of Care-Antenatal - Hospital Based Medical</t>
  </si>
  <si>
    <t>MOD_AN_GP</t>
  </si>
  <si>
    <t>Model of Care-Antenatal - General Practitioner</t>
  </si>
  <si>
    <t>MOD_AN_M</t>
  </si>
  <si>
    <t>Model of Care-Antenatal - Hospital Based Midwife</t>
  </si>
  <si>
    <t>MOD_AN_IM</t>
  </si>
  <si>
    <t>Model of Care-Antenatal - Independent Midwife</t>
  </si>
  <si>
    <t>MOD_AN_NA</t>
  </si>
  <si>
    <t>Model of Care-Antenatal - Not Applicable</t>
  </si>
  <si>
    <t>MOD_B_OB</t>
  </si>
  <si>
    <t>Model of Care-Birth - Private Obstetrician</t>
  </si>
  <si>
    <t>MOD_B_H</t>
  </si>
  <si>
    <t>Model of Care-Birth - Hospital Based Medical</t>
  </si>
  <si>
    <t>MOD_B_GP</t>
  </si>
  <si>
    <t>Model of Care-Birth - General Practitioner</t>
  </si>
  <si>
    <t>MOD_B_M</t>
  </si>
  <si>
    <t>Model of Care-Birth - Hospital Based Midwife</t>
  </si>
  <si>
    <t>MOD_B_IM</t>
  </si>
  <si>
    <t>Model of Care-Birth - Independent Midwife</t>
  </si>
  <si>
    <t>MOD_B_NA</t>
  </si>
  <si>
    <t>Model of Care-Birth - Not Applicable</t>
  </si>
  <si>
    <t>MOD_BIRTH_MAIN</t>
  </si>
  <si>
    <t>Main Maternity Moc Birth Code</t>
  </si>
  <si>
    <t>MOD_AN_MAIN</t>
  </si>
  <si>
    <t>Main Maternity Moc Antenatal Code</t>
  </si>
  <si>
    <t>CONTCARER</t>
  </si>
  <si>
    <t>Was Mother In A Midwifery Continuity of Carer Program For Antenatal, Birth And Postnatal Care?</t>
  </si>
  <si>
    <t>REF_PRE</t>
  </si>
  <si>
    <t>REF_POST</t>
  </si>
  <si>
    <t>BSEX</t>
  </si>
  <si>
    <t>PLURAL</t>
  </si>
  <si>
    <t>Plurality of Birth</t>
  </si>
  <si>
    <t>PLURNUM</t>
  </si>
  <si>
    <t>Newborn Birth Order Code</t>
  </si>
  <si>
    <t>GESTAGE</t>
  </si>
  <si>
    <t>Newborn Est Gestational Age Week Count</t>
  </si>
  <si>
    <t>BWEIGHT</t>
  </si>
  <si>
    <t>Newborn Birth Weight Grams</t>
  </si>
  <si>
    <t>Newborn Apgar 1 Minute Score</t>
  </si>
  <si>
    <t>Newborn Apgar 5 Minute Score</t>
  </si>
  <si>
    <t>ADMITNIC</t>
  </si>
  <si>
    <t>Admitted To Neonatal ICU</t>
  </si>
  <si>
    <t>SCN_NIC</t>
  </si>
  <si>
    <t>Admitted to special care nursery or neonatal intensive care unit</t>
  </si>
  <si>
    <t>NIC_BDEF</t>
  </si>
  <si>
    <t>Birth Defect The Main Reason If Admitted To NICU</t>
  </si>
  <si>
    <t>BRESUSCI</t>
  </si>
  <si>
    <t>Resuscitation of Baby</t>
  </si>
  <si>
    <t>BRESUS2011</t>
  </si>
  <si>
    <t>Resuscitation of Baby Recode</t>
  </si>
  <si>
    <t>SCN_OBS</t>
  </si>
  <si>
    <t>Admitted To SCN For Observation Only</t>
  </si>
  <si>
    <t>VITK</t>
  </si>
  <si>
    <t>Vitamin K Administration</t>
  </si>
  <si>
    <t>HEPB</t>
  </si>
  <si>
    <t>Newborn Hep B Birth Dose Flag</t>
  </si>
  <si>
    <t>DTHTYPE</t>
  </si>
  <si>
    <t>Death Type</t>
  </si>
  <si>
    <t>PLACEBTH</t>
  </si>
  <si>
    <t>Newborn Place of Birth Code</t>
  </si>
  <si>
    <t>MDISCH</t>
  </si>
  <si>
    <t>Mother's Discharge Status</t>
  </si>
  <si>
    <t>MDISCH2016</t>
  </si>
  <si>
    <t>Mother Formal Discharge Mode Code</t>
  </si>
  <si>
    <t>MDISCH_RECODE</t>
  </si>
  <si>
    <t>Mother's Discharge Status Recode</t>
  </si>
  <si>
    <t>XRANK</t>
  </si>
  <si>
    <t>Confinement Based On First Baby</t>
  </si>
  <si>
    <t>FEED_BF</t>
  </si>
  <si>
    <t>Newborn Disch Feed Breast Flag</t>
  </si>
  <si>
    <t>FEED_EBM</t>
  </si>
  <si>
    <t>Newborn Disch Feed Exp Breast Milk Flag</t>
  </si>
  <si>
    <t>FEED_IF</t>
  </si>
  <si>
    <t>Newborn Disch Feed Infant Formulae Flag</t>
  </si>
  <si>
    <t>FEED_NA</t>
  </si>
  <si>
    <t>Newborn Disch Feed Not Applicable Flag</t>
  </si>
  <si>
    <t>SMOKEQUIT</t>
  </si>
  <si>
    <t>Mother Quit Smoking In Preg Flag</t>
  </si>
  <si>
    <t>ntperinatal</t>
  </si>
  <si>
    <t>ipb_labr_cat</t>
  </si>
  <si>
    <t>dobbaby</t>
  </si>
  <si>
    <t>admitted</t>
  </si>
  <si>
    <t>adunknwn</t>
  </si>
  <si>
    <t>agemum</t>
  </si>
  <si>
    <t>alch36wk</t>
  </si>
  <si>
    <t>alchvst1</t>
  </si>
  <si>
    <t>ana_not</t>
  </si>
  <si>
    <t>anacombin</t>
  </si>
  <si>
    <t>anaepid</t>
  </si>
  <si>
    <t>anaesth</t>
  </si>
  <si>
    <t>anagenrl</t>
  </si>
  <si>
    <t>analges</t>
  </si>
  <si>
    <t>analocal</t>
  </si>
  <si>
    <t>anana</t>
  </si>
  <si>
    <t>ananone</t>
  </si>
  <si>
    <t>anaother</t>
  </si>
  <si>
    <t>anapuden</t>
  </si>
  <si>
    <t>anaspinl</t>
  </si>
  <si>
    <t>anaunkwn</t>
  </si>
  <si>
    <t>anlalter</t>
  </si>
  <si>
    <t>anlcombi</t>
  </si>
  <si>
    <t>anlepid</t>
  </si>
  <si>
    <t>anln2o</t>
  </si>
  <si>
    <t>anlnarc</t>
  </si>
  <si>
    <t>anlnone</t>
  </si>
  <si>
    <t>anlother</t>
  </si>
  <si>
    <t>anlspin</t>
  </si>
  <si>
    <t>anlunkwn</t>
  </si>
  <si>
    <t>apgar1</t>
  </si>
  <si>
    <t>apgar5</t>
  </si>
  <si>
    <t>aug</t>
  </si>
  <si>
    <t>augarm</t>
  </si>
  <si>
    <t>augnone</t>
  </si>
  <si>
    <t>augother</t>
  </si>
  <si>
    <t>augoxyt</t>
  </si>
  <si>
    <t>augprost</t>
  </si>
  <si>
    <t>augunknwn</t>
  </si>
  <si>
    <t>birthlngth</t>
  </si>
  <si>
    <t>birthwt</t>
  </si>
  <si>
    <t>blos</t>
  </si>
  <si>
    <t>brthstat</t>
  </si>
  <si>
    <t>brtordr</t>
  </si>
  <si>
    <t>caesars</t>
  </si>
  <si>
    <t>delivery</t>
  </si>
  <si>
    <t>dschrgdb</t>
  </si>
  <si>
    <t>dschrgdm</t>
  </si>
  <si>
    <t>ectopics</t>
  </si>
  <si>
    <t>firstan</t>
  </si>
  <si>
    <t>firstan_rec</t>
  </si>
  <si>
    <t>ga_us1</t>
  </si>
  <si>
    <t>gaus</t>
  </si>
  <si>
    <t>gest_age</t>
  </si>
  <si>
    <t>gravida</t>
  </si>
  <si>
    <t>headcirc</t>
  </si>
  <si>
    <t>ii_main</t>
  </si>
  <si>
    <t>iidiabet</t>
  </si>
  <si>
    <t>iihypert</t>
  </si>
  <si>
    <t>induct</t>
  </si>
  <si>
    <t>intendbreastfeed</t>
  </si>
  <si>
    <t>lchypert</t>
  </si>
  <si>
    <t>lcpph</t>
  </si>
  <si>
    <t>lcpreecl</t>
  </si>
  <si>
    <t>livebrts</t>
  </si>
  <si>
    <t>lprgcsr</t>
  </si>
  <si>
    <t>mcgestdb</t>
  </si>
  <si>
    <t>mcpredb</t>
  </si>
  <si>
    <t>mcpredb1</t>
  </si>
  <si>
    <t>mcpredb2</t>
  </si>
  <si>
    <t>mcpredbother</t>
  </si>
  <si>
    <t>mcpreht</t>
  </si>
  <si>
    <t>ocanaem</t>
  </si>
  <si>
    <t>ocgestdb</t>
  </si>
  <si>
    <t>ocpreecl</t>
  </si>
  <si>
    <t>onsetlab</t>
  </si>
  <si>
    <t>parity</t>
  </si>
  <si>
    <t>parity_cal</t>
  </si>
  <si>
    <t>peristat</t>
  </si>
  <si>
    <t>plural</t>
  </si>
  <si>
    <t>ppccomp</t>
  </si>
  <si>
    <t>present</t>
  </si>
  <si>
    <t>prevcs</t>
  </si>
  <si>
    <t>procmthr_array</t>
  </si>
  <si>
    <t>prsntgrp</t>
  </si>
  <si>
    <t>prv_abrt</t>
  </si>
  <si>
    <t>prv_ect</t>
  </si>
  <si>
    <t>resusc</t>
  </si>
  <si>
    <t>sepmodeb</t>
  </si>
  <si>
    <t>sepmodem</t>
  </si>
  <si>
    <t>sex</t>
  </si>
  <si>
    <t>smok36wk</t>
  </si>
  <si>
    <t>smokeafter20</t>
  </si>
  <si>
    <t>smokebefore20</t>
  </si>
  <si>
    <t>smokvst1</t>
  </si>
  <si>
    <t>specare</t>
  </si>
  <si>
    <t>stilbrts</t>
  </si>
  <si>
    <t>typeindu</t>
  </si>
  <si>
    <t>ultsnd1d</t>
  </si>
  <si>
    <t>year</t>
  </si>
  <si>
    <t>qldperinatalbaby</t>
  </si>
  <si>
    <t>birth_ep</t>
  </si>
  <si>
    <t>BABY_NR</t>
  </si>
  <si>
    <t>baby_dob</t>
  </si>
  <si>
    <t>BABY_DISCH</t>
  </si>
  <si>
    <t>LABOUR_ONSET</t>
  </si>
  <si>
    <t>INDUCT</t>
  </si>
  <si>
    <t>HR_SINCE_MEMBRANE_RUPTURED</t>
  </si>
  <si>
    <t>CAESAR</t>
  </si>
  <si>
    <t>PHARM_ANALG</t>
  </si>
  <si>
    <t>ANAES_STATUS</t>
  </si>
  <si>
    <t>PRES</t>
  </si>
  <si>
    <t>DELIV_CODE</t>
  </si>
  <si>
    <t>PERINM</t>
  </si>
  <si>
    <t>BABY_WEIGHT</t>
  </si>
  <si>
    <t>GEST_WEEKS</t>
  </si>
  <si>
    <t>BIRTH_HEAD_CIRCUMFERENCE</t>
  </si>
  <si>
    <t>BIRTH_LENGTH</t>
  </si>
  <si>
    <t>PLUR</t>
  </si>
  <si>
    <t>BORN_ALIVE</t>
  </si>
  <si>
    <t>APGAR2</t>
  </si>
  <si>
    <t>RESPIR_MIN</t>
  </si>
  <si>
    <t>RESUS</t>
  </si>
  <si>
    <t>NEONAT_MORB</t>
  </si>
  <si>
    <t>NEONAT_TREAT</t>
  </si>
  <si>
    <t>ICN_DAYS</t>
  </si>
  <si>
    <t>SCN_DAYS</t>
  </si>
  <si>
    <t>REASON_ICN_SCN_CODE</t>
  </si>
  <si>
    <t>qldperinatalbaby_cong_anom</t>
  </si>
  <si>
    <t>CONG_ANOM</t>
  </si>
  <si>
    <t>qldperinatalbaby_labasst</t>
  </si>
  <si>
    <t>LABOUR_ASSIST_CODE</t>
  </si>
  <si>
    <t>qldperinatalbaby_neonat_morb</t>
  </si>
  <si>
    <t>NEONAT_MORB_CODE</t>
  </si>
  <si>
    <t>qldperinatalbaby_neonat_treat</t>
  </si>
  <si>
    <t>NEONAT_TREAT_CODE</t>
  </si>
  <si>
    <t>qldperinatalbaby_npharm_anal</t>
  </si>
  <si>
    <t>NONPHARM_ANALG_CODE</t>
  </si>
  <si>
    <t>qldperinatalbaby_pharm_anal</t>
  </si>
  <si>
    <t>PHARM_ANALG_CODE</t>
  </si>
  <si>
    <t>qldperinatalbaby_resus</t>
  </si>
  <si>
    <t>RESUS_CODE</t>
  </si>
  <si>
    <t>qldperinatalmum</t>
  </si>
  <si>
    <t>MOTHER_DISCH</t>
  </si>
  <si>
    <t>MOTHER_AGE</t>
  </si>
  <si>
    <t>PREV_PREG</t>
  </si>
  <si>
    <t>ALL_ABORT</t>
  </si>
  <si>
    <t>ALL_LIVE</t>
  </si>
  <si>
    <t>ALL_STILL</t>
  </si>
  <si>
    <t>NR_PREV_CAESAR</t>
  </si>
  <si>
    <t>SMOKE_STATUS</t>
  </si>
  <si>
    <t>SMOKE_FLAG</t>
  </si>
  <si>
    <t>SMOKE_STATUS_B20</t>
  </si>
  <si>
    <t>SMOKE_STATUS_A20</t>
  </si>
  <si>
    <t>smoke_number_b20</t>
  </si>
  <si>
    <t>smoke_number_a20</t>
  </si>
  <si>
    <t>AVERAGE_SMOKE</t>
  </si>
  <si>
    <t>date_lmp</t>
  </si>
  <si>
    <t>BMI</t>
  </si>
  <si>
    <t>gestation_first_visit</t>
  </si>
  <si>
    <t>ANTNAT_VISITS</t>
  </si>
  <si>
    <t>TOTAL_ANTENATAL_VISITS</t>
  </si>
  <si>
    <t>NUCHAL_SCAN</t>
  </si>
  <si>
    <t>MORPH_SCAN</t>
  </si>
  <si>
    <t>CHORION_SCAN</t>
  </si>
  <si>
    <t>LAST_BIRTH_METHOD_CODE</t>
  </si>
  <si>
    <t>diabetes</t>
  </si>
  <si>
    <t>chr_hyptens</t>
  </si>
  <si>
    <t>pre_eclamp</t>
  </si>
  <si>
    <t>ges_hyptens</t>
  </si>
  <si>
    <t>ges_diabetes</t>
  </si>
  <si>
    <t>amniocent</t>
  </si>
  <si>
    <t>chovilsamp</t>
  </si>
  <si>
    <t>cervsuture</t>
  </si>
  <si>
    <t>saperinatal</t>
  </si>
  <si>
    <t>babydate</t>
  </si>
  <si>
    <t>MOTHAGE</t>
  </si>
  <si>
    <t>MOTHTYPE</t>
  </si>
  <si>
    <t>MOTHSTAT</t>
  </si>
  <si>
    <t>PERSMULT</t>
  </si>
  <si>
    <t>MOTHPRVPRG</t>
  </si>
  <si>
    <t>MOTHPRV20W</t>
  </si>
  <si>
    <t>MOTHPREV</t>
  </si>
  <si>
    <t>MOTHPREVM</t>
  </si>
  <si>
    <t>MOTHNEOD</t>
  </si>
  <si>
    <t>MOTHNEODM</t>
  </si>
  <si>
    <t>MOTHSTIL</t>
  </si>
  <si>
    <t>MOTHSTILM</t>
  </si>
  <si>
    <t>MOTHMISC</t>
  </si>
  <si>
    <t>MOTHMISCM</t>
  </si>
  <si>
    <t>MOTHECTO</t>
  </si>
  <si>
    <t>MOTHECTOM</t>
  </si>
  <si>
    <t>MOTHTERM</t>
  </si>
  <si>
    <t>MOTHTERMM</t>
  </si>
  <si>
    <t>MOTHLASTP</t>
  </si>
  <si>
    <t>MOTHDELTM</t>
  </si>
  <si>
    <t>MOTHMETDL</t>
  </si>
  <si>
    <t>MOTHPRCAES</t>
  </si>
  <si>
    <t>MOTHMDNS</t>
  </si>
  <si>
    <t>MOTHIPOB</t>
  </si>
  <si>
    <t>MOTHANTE</t>
  </si>
  <si>
    <t>GESTWEEKS</t>
  </si>
  <si>
    <t>MOTHTOBAC</t>
  </si>
  <si>
    <t>MOTHSMKPD</t>
  </si>
  <si>
    <t>MEDCOMP</t>
  </si>
  <si>
    <t>OBSCOMP</t>
  </si>
  <si>
    <t>MOTHADMI</t>
  </si>
  <si>
    <t>MOTHPERF</t>
  </si>
  <si>
    <t>MOTHSCRN</t>
  </si>
  <si>
    <t>MOTHONSE</t>
  </si>
  <si>
    <t>MOTHINDU</t>
  </si>
  <si>
    <t>BABYPRES</t>
  </si>
  <si>
    <t>BABYMETH</t>
  </si>
  <si>
    <t>BABYCAES</t>
  </si>
  <si>
    <t>LABCOMP</t>
  </si>
  <si>
    <t>MOTHPERIN</t>
  </si>
  <si>
    <t>M_ALGEFLAG</t>
  </si>
  <si>
    <t>MOTHALGE</t>
  </si>
  <si>
    <t>M_ANAEFLAG</t>
  </si>
  <si>
    <t>MOTHANAE</t>
  </si>
  <si>
    <t>MOTHOUTC</t>
  </si>
  <si>
    <t>MOTHSEPA</t>
  </si>
  <si>
    <t>BABYPOB</t>
  </si>
  <si>
    <t>BABYORD</t>
  </si>
  <si>
    <t>BABYSEX</t>
  </si>
  <si>
    <t>BABYWGHT</t>
  </si>
  <si>
    <t>BABYGEST</t>
  </si>
  <si>
    <t>BABYAPG1</t>
  </si>
  <si>
    <t>BABYAPG2</t>
  </si>
  <si>
    <t>BABYOUTC</t>
  </si>
  <si>
    <t>BABYSEPA</t>
  </si>
  <si>
    <t>BABYRESU</t>
  </si>
  <si>
    <t>BABYNPE1</t>
  </si>
  <si>
    <t>B_TRANSFER</t>
  </si>
  <si>
    <t>AdmissionNurseryBirth2</t>
  </si>
  <si>
    <t>AdmissionNurseryPostnatal2</t>
  </si>
  <si>
    <t>BIRTH_ORDER_NAME</t>
  </si>
  <si>
    <t>SCNICU</t>
  </si>
  <si>
    <t>tasperinatalmotherobx</t>
  </si>
  <si>
    <t>AbnormalLiquorVolume</t>
  </si>
  <si>
    <t>AbnormalPlacentalSite</t>
  </si>
  <si>
    <t>AdmitCervicalShortening_Dilatati</t>
  </si>
  <si>
    <t>Amniotomy</t>
  </si>
  <si>
    <t>Amniotomy__Aug_</t>
  </si>
  <si>
    <t>AnalgesiaStageOne</t>
  </si>
  <si>
    <t>AphAfter20Week</t>
  </si>
  <si>
    <t>CervixRipen</t>
  </si>
  <si>
    <t>EndocrineDiseasetas</t>
  </si>
  <si>
    <t>FetalAnomaly</t>
  </si>
  <si>
    <t>FetalIndicationCs</t>
  </si>
  <si>
    <t>FirstTrimesterDownsScreening</t>
  </si>
  <si>
    <t>GbsScreening</t>
  </si>
  <si>
    <t>GlucoseToleranceTest</t>
  </si>
  <si>
    <t>GravityMaternalSurgicalProblemCs</t>
  </si>
  <si>
    <t>HxAutoimmuneDisease</t>
  </si>
  <si>
    <t>HxGitLiverDisease</t>
  </si>
  <si>
    <t>HxHaematologicalDisease</t>
  </si>
  <si>
    <t>HxImmunocompromise</t>
  </si>
  <si>
    <t>HxKidneyRenalDisease</t>
  </si>
  <si>
    <t>HxMentalHealthDisorder</t>
  </si>
  <si>
    <t>HxMetabolicDisease</t>
  </si>
  <si>
    <t>HxMusculoSkeletalDisease</t>
  </si>
  <si>
    <t>HxNeurologicalDisease</t>
  </si>
  <si>
    <t>HxNonGynaecologicalSurgery</t>
  </si>
  <si>
    <t>HxOtherGynaecologicalProblem</t>
  </si>
  <si>
    <t>HxOtherRelevantSurgery</t>
  </si>
  <si>
    <t>HxRespiratoryDisease</t>
  </si>
  <si>
    <t>HxSelectedInfectiousDisease</t>
  </si>
  <si>
    <t>HxSkinDisease</t>
  </si>
  <si>
    <t>Hypertension</t>
  </si>
  <si>
    <t>IndicationPreLabourIntervention</t>
  </si>
  <si>
    <t>Isoimmunisation</t>
  </si>
  <si>
    <t>MaternalIndicationCs</t>
  </si>
  <si>
    <t>MorphologyScans</t>
  </si>
  <si>
    <t>NewMedicalProblem</t>
  </si>
  <si>
    <t>ObstetricIndicationCs</t>
  </si>
  <si>
    <t>OtherDisability</t>
  </si>
  <si>
    <t>OxytocicsLabour__Aug_</t>
  </si>
  <si>
    <t>ProstaglandinLabour</t>
  </si>
  <si>
    <t>SecondTrimesterDownsScreening</t>
  </si>
  <si>
    <t>ThreatenedPrematureLabour</t>
  </si>
  <si>
    <t>ccpEndocrineDisease</t>
  </si>
  <si>
    <t>PriorLosses</t>
  </si>
  <si>
    <t>PriorLossesEV</t>
  </si>
  <si>
    <t>LastBirthCs</t>
  </si>
  <si>
    <t>GestationalDiabetesScreening</t>
  </si>
  <si>
    <t>GlucoseChallengeTest</t>
  </si>
  <si>
    <t>Level2Ultrasound</t>
  </si>
  <si>
    <t>MSU</t>
  </si>
  <si>
    <t>HxHeartDisease</t>
  </si>
  <si>
    <t>HxHypertension</t>
  </si>
  <si>
    <t>HxEndocrineDisease</t>
  </si>
  <si>
    <t>HxMajorUterineSurgery</t>
  </si>
  <si>
    <t>EndocrineDiseaseComplication</t>
  </si>
  <si>
    <t>PrematurePreTermRuptureMembranes</t>
  </si>
  <si>
    <t>ProteinuriaNoHypertension</t>
  </si>
  <si>
    <t>KidneyProblem</t>
  </si>
  <si>
    <t>FetalGrowthRestriction</t>
  </si>
  <si>
    <t>Macrosomia</t>
  </si>
  <si>
    <t>ProvenAnaemiaPregnancy</t>
  </si>
  <si>
    <t>MultiplePregnancyProblem</t>
  </si>
  <si>
    <t>OxytocicsLabour</t>
  </si>
  <si>
    <t>PastObstetricEventCs</t>
  </si>
  <si>
    <t>tasperinatalmotherpaper</t>
  </si>
  <si>
    <t>PREPREG_CONDITION_Group</t>
  </si>
  <si>
    <t>OBS_COMPLICATIONS_Group</t>
  </si>
  <si>
    <t>IND_METHOD_Group</t>
  </si>
  <si>
    <t>ANALGESIA_Group</t>
  </si>
  <si>
    <t>CAES_INDICATOR_Group</t>
  </si>
  <si>
    <t>NEONATAL_DEATHS</t>
  </si>
  <si>
    <t>DELIVERY_MODE</t>
  </si>
  <si>
    <t>DETERMINED_BY_TYPE</t>
  </si>
  <si>
    <t>ANTENATAL_TEST_Group</t>
  </si>
  <si>
    <t>FREQUENCY</t>
  </si>
  <si>
    <t>SMOTOB_FIRST_HALF_AMOUNT</t>
  </si>
  <si>
    <t>AMOUNT</t>
  </si>
  <si>
    <t>ALCOHOL_AMOUNT</t>
  </si>
  <si>
    <t>AUGMENTATION</t>
  </si>
  <si>
    <t>CAES_FREQ</t>
  </si>
  <si>
    <t>PREV_LIVEBIRTHS</t>
  </si>
  <si>
    <t>PREV_STILLBIRTHS</t>
  </si>
  <si>
    <t>PREV_MISCARRAIGE</t>
  </si>
  <si>
    <t>PREV_ECTOPIC</t>
  </si>
  <si>
    <t>PREV_TERMINATED</t>
  </si>
  <si>
    <t>vicperinatal</t>
  </si>
  <si>
    <t>DOB_baby</t>
  </si>
  <si>
    <t>AdmitPatientElectionStatusMother</t>
  </si>
  <si>
    <t>Admitted patient election status – mother</t>
  </si>
  <si>
    <t>AnaesthesiaOpDeliveryIndicator</t>
  </si>
  <si>
    <t>Anaesthesia for Operative Delivery - Indicator</t>
  </si>
  <si>
    <t>Analgesia_Labour_Indicator</t>
  </si>
  <si>
    <t>Analgesia for Labour - Indicator</t>
  </si>
  <si>
    <t>Analgesia_for_Labour___Type</t>
  </si>
  <si>
    <t>Analgesia for Labour - Type</t>
  </si>
  <si>
    <t>Apgar_Score_at_1_minute</t>
  </si>
  <si>
    <t>Apgar Score at 1 minute</t>
  </si>
  <si>
    <t>Apgar_Score_at_5_minutes</t>
  </si>
  <si>
    <t>Apgar Score at 5 minutes</t>
  </si>
  <si>
    <t>Breastfeeding_attempted</t>
  </si>
  <si>
    <t>Breastfeeding attempted</t>
  </si>
  <si>
    <t>Method_of_Birth</t>
  </si>
  <si>
    <t>Method of Birth</t>
  </si>
  <si>
    <t>Birth_Order</t>
  </si>
  <si>
    <t>Birth Order</t>
  </si>
  <si>
    <t>Birth_Plurality</t>
  </si>
  <si>
    <t>Birth Plurality</t>
  </si>
  <si>
    <t>Birth_Presentation</t>
  </si>
  <si>
    <t>Birth Presentation</t>
  </si>
  <si>
    <t>SettingBirth_ChangeOfIndent</t>
  </si>
  <si>
    <t>Setting of Birth - Change of Intent</t>
  </si>
  <si>
    <t>SettingBirth_ChangeIndent_Reason</t>
  </si>
  <si>
    <t>Setting of Birth - Change of Intent - Reason</t>
  </si>
  <si>
    <t>Birth_Status</t>
  </si>
  <si>
    <t>Birth Status</t>
  </si>
  <si>
    <t>Episiotomy___Indicator</t>
  </si>
  <si>
    <t>Episiotomy - Indicator</t>
  </si>
  <si>
    <t>GestationalAge_FirstVisit</t>
  </si>
  <si>
    <t>Gestational Age at First Antenatal Visit</t>
  </si>
  <si>
    <t>IndicationForInduction</t>
  </si>
  <si>
    <t>Indication for Induction – ICD-10-AM Code</t>
  </si>
  <si>
    <t>IndicationsOperativeDelivery</t>
  </si>
  <si>
    <t>Indications for Operative Delivery – ICD-10-AM Code</t>
  </si>
  <si>
    <t>EventsLabourBirth</t>
  </si>
  <si>
    <t>Events of Labour and Birth – ICD-10-AM Code</t>
  </si>
  <si>
    <t>Height_Mother</t>
  </si>
  <si>
    <t>Height - Self-Reported - Mother</t>
  </si>
  <si>
    <t>Weight_Mother</t>
  </si>
  <si>
    <t>Weight - Self-Reported - Mother</t>
  </si>
  <si>
    <t>Outcome_of_Last_Pregnancy</t>
  </si>
  <si>
    <t>Outcome of Last Pregnancy</t>
  </si>
  <si>
    <t>Perineal_Laceration___Indicator</t>
  </si>
  <si>
    <t>Perineal Laceration - Indicator</t>
  </si>
  <si>
    <t>Admission_to_SCN_NICU___Baby</t>
  </si>
  <si>
    <t>Admission to SCN/NICU - Baby</t>
  </si>
  <si>
    <t>SeparationStatus_Baby</t>
  </si>
  <si>
    <t>Separation Status – Baby</t>
  </si>
  <si>
    <t>SeparationStatus_Mother</t>
  </si>
  <si>
    <t>Separation Status – Mother</t>
  </si>
  <si>
    <t>sex_baby</t>
  </si>
  <si>
    <t>Sex – Baby</t>
  </si>
  <si>
    <t>MaternalSmoking_AtLeast20weeks</t>
  </si>
  <si>
    <t>Maternal smoking at more than or equal to 20 weeks</t>
  </si>
  <si>
    <t>MaternalSmoking_LessThan20weeks</t>
  </si>
  <si>
    <t>Maternal Smoking &lt; 20 Weeks</t>
  </si>
  <si>
    <t>Estimated_Gestational_Age</t>
  </si>
  <si>
    <t>Estimated Gestational Age</t>
  </si>
  <si>
    <t>Birth_Weight</t>
  </si>
  <si>
    <t>Birth Weight</t>
  </si>
  <si>
    <t>Labor_Type</t>
  </si>
  <si>
    <t>Obstetric_Complications</t>
  </si>
  <si>
    <t>CompletionLastPregnancy_Year</t>
  </si>
  <si>
    <t>Completion of last pregnancy - Year</t>
  </si>
  <si>
    <t>CompletionLastPregnancy_Month</t>
  </si>
  <si>
    <t>Completion of last pregnancy - Month</t>
  </si>
  <si>
    <t>Discipline_AntenatalCareProvider</t>
  </si>
  <si>
    <t>Discipline of antenatal care provider</t>
  </si>
  <si>
    <t>Perineal_Degree_of_tear</t>
  </si>
  <si>
    <t>AnaesthesiaDelivery_Type</t>
  </si>
  <si>
    <t>Anaesthesia for Operative Delivery - Type Description</t>
  </si>
  <si>
    <t>Mat_LoS_days</t>
  </si>
  <si>
    <t>Mat_LoS_PostNatal</t>
  </si>
  <si>
    <t>Baby_LoS_days</t>
  </si>
  <si>
    <t>Induction_agent</t>
  </si>
  <si>
    <t>LastBirth_CSectionDescription</t>
  </si>
  <si>
    <t>InductionAgent_Oxytocin</t>
  </si>
  <si>
    <t>Induction/Augmentation Agent - Oxytocin</t>
  </si>
  <si>
    <t>InductionAgent_Prostaglandin</t>
  </si>
  <si>
    <t>Induction/Augmentation Agent - Prostaglandin</t>
  </si>
  <si>
    <t>InductionAgent_ARM</t>
  </si>
  <si>
    <t>Induction/Augmentation Agent - ARM</t>
  </si>
  <si>
    <t>InductionAgent_other</t>
  </si>
  <si>
    <t>Induction/Augmentation Agent - Other</t>
  </si>
  <si>
    <t>mm_adm</t>
  </si>
  <si>
    <t>yy_adm</t>
  </si>
  <si>
    <t>mm_dob_baby</t>
  </si>
  <si>
    <t>yy_dob_baby</t>
  </si>
  <si>
    <t>mm_confinement</t>
  </si>
  <si>
    <t>yy_confinement</t>
  </si>
  <si>
    <t>mat_ageX</t>
  </si>
  <si>
    <t>BirthSetting_actualX</t>
  </si>
  <si>
    <t>NoAntenatalVisitsX</t>
  </si>
  <si>
    <t>O100_flag</t>
  </si>
  <si>
    <t>O240_flag</t>
  </si>
  <si>
    <t>O2419_flag</t>
  </si>
  <si>
    <t>O149_flag</t>
  </si>
  <si>
    <t>O2442_flag</t>
  </si>
  <si>
    <t>O2444_flag</t>
  </si>
  <si>
    <t>amniocent_flag</t>
  </si>
  <si>
    <t>CVS_flag</t>
  </si>
  <si>
    <t>Perineal_Laceration___Repair</t>
  </si>
  <si>
    <t>Perineal Laceration - Repair</t>
  </si>
  <si>
    <t>mmLMP</t>
  </si>
  <si>
    <t>yyLMP</t>
  </si>
  <si>
    <t>BirthSetting_intentX</t>
  </si>
  <si>
    <t>NoOfPrevAborts_Inducedx</t>
  </si>
  <si>
    <t>NoOfPrevAborts_Spontx</t>
  </si>
  <si>
    <t>NoOfPrevCSectsx</t>
  </si>
  <si>
    <t>NoOfPrevEctopicPregsx</t>
  </si>
  <si>
    <t>NoOfPrevLiveBirthsx</t>
  </si>
  <si>
    <t>NoOfPrevNeonatalDeathsx</t>
  </si>
  <si>
    <t>NoOfPrevStillbirthsx</t>
  </si>
  <si>
    <t>PrvUnkPregx</t>
  </si>
  <si>
    <t>Gravidityx</t>
  </si>
  <si>
    <t>Parityx</t>
  </si>
  <si>
    <t>waperinatal</t>
  </si>
  <si>
    <t>bsep</t>
  </si>
  <si>
    <t>mpregs</t>
  </si>
  <si>
    <t>alive</t>
  </si>
  <si>
    <t>dead</t>
  </si>
  <si>
    <t>sb</t>
  </si>
  <si>
    <t>prevcaes</t>
  </si>
  <si>
    <t>numprevcaes</t>
  </si>
  <si>
    <t>caesld</t>
  </si>
  <si>
    <t>prevmbth</t>
  </si>
  <si>
    <t>lmp_cert</t>
  </si>
  <si>
    <t>base_edd</t>
  </si>
  <si>
    <t>ancweeks</t>
  </si>
  <si>
    <t>total_an_visits</t>
  </si>
  <si>
    <t>smoke</t>
  </si>
  <si>
    <t>smkb420</t>
  </si>
  <si>
    <t>smkaf20</t>
  </si>
  <si>
    <t>comprg</t>
  </si>
  <si>
    <t>medcond</t>
  </si>
  <si>
    <t>proctrm</t>
  </si>
  <si>
    <t>int_pob</t>
  </si>
  <si>
    <t>onset</t>
  </si>
  <si>
    <t>augmentation</t>
  </si>
  <si>
    <t>inductn</t>
  </si>
  <si>
    <t>analg</t>
  </si>
  <si>
    <t>anaes</t>
  </si>
  <si>
    <t>complab</t>
  </si>
  <si>
    <t>pn_blood_loss</t>
  </si>
  <si>
    <t>perineal</t>
  </si>
  <si>
    <t>reason_caesarean</t>
  </si>
  <si>
    <t>babyno</t>
  </si>
  <si>
    <t>prsnt</t>
  </si>
  <si>
    <t>method</t>
  </si>
  <si>
    <t>bstatus</t>
  </si>
  <si>
    <t>infantwt</t>
  </si>
  <si>
    <t>blgth</t>
  </si>
  <si>
    <t>headc</t>
  </si>
  <si>
    <t>estgest</t>
  </si>
  <si>
    <t>bmos</t>
  </si>
  <si>
    <t>mbsdata2019</t>
  </si>
  <si>
    <t>Date_Of_Service</t>
  </si>
  <si>
    <t>Current_Item_Number</t>
  </si>
  <si>
    <t>MBS_Category</t>
  </si>
  <si>
    <t>Serv_Provider_Specialty</t>
  </si>
  <si>
    <t>Date_Of_Referral</t>
  </si>
  <si>
    <t>In_Hospital_Flag</t>
  </si>
  <si>
    <t>Bulk_Billing_Flag</t>
  </si>
  <si>
    <t>Fee_Charged</t>
  </si>
  <si>
    <t>Benefit_Paid</t>
  </si>
  <si>
    <t>mbsdva19medical</t>
  </si>
  <si>
    <t>Service_Date</t>
  </si>
  <si>
    <t>Claim_Run_Sequence_Num</t>
  </si>
  <si>
    <t>Claim_Record_Sequence_Num</t>
  </si>
  <si>
    <t>Clm_Voucher_Sequence_Number_Txt</t>
  </si>
  <si>
    <t>Voucher_Item_Sequence_Number_Txt</t>
  </si>
  <si>
    <t>Item_Cde</t>
  </si>
  <si>
    <t>Svc_Itm_Cat_Desc</t>
  </si>
  <si>
    <t>Svc_Itm_Cat_Lvl1_Nme</t>
  </si>
  <si>
    <t>Servicing_Provider_State_Cde</t>
  </si>
  <si>
    <t>Serv_Provider_Specialty_Cls_Cde</t>
  </si>
  <si>
    <t>Serv_Pv_Specialty_Detail_Cde</t>
  </si>
  <si>
    <t>Service_Location_Desc</t>
  </si>
  <si>
    <t>Treatment_Type_Cde</t>
  </si>
  <si>
    <t>Treatment_Type_Desc</t>
  </si>
  <si>
    <t>Referal_Indicator</t>
  </si>
  <si>
    <t>Referral_Request_Type_Desc</t>
  </si>
  <si>
    <t>Ref_Provider_Specialty_Cls_Cde</t>
  </si>
  <si>
    <t>Ref_Pv_Specialty_Detail_Cde</t>
  </si>
  <si>
    <t>Referal_Provider_Specialty_Desc</t>
  </si>
  <si>
    <t>Eligibility_Level_Cde</t>
  </si>
  <si>
    <t>Emergency_Indictor</t>
  </si>
  <si>
    <t>Service_Paid_Amt</t>
  </si>
  <si>
    <t>Service_Charge_Amt</t>
  </si>
  <si>
    <t>Service_Schedule_Amt</t>
  </si>
  <si>
    <t>Service_Days</t>
  </si>
  <si>
    <t>Service_Qty</t>
  </si>
  <si>
    <t>pbsdata2019</t>
  </si>
  <si>
    <t>Date_of_Supply</t>
  </si>
  <si>
    <t>ATC</t>
  </si>
  <si>
    <t>Item_Code</t>
  </si>
  <si>
    <t>Patient_Category_DISC</t>
  </si>
  <si>
    <t>Date_of_Prescribing</t>
  </si>
  <si>
    <t>Prescriber_Specialty</t>
  </si>
  <si>
    <t>Repeat_Indicator</t>
  </si>
  <si>
    <t>Repeat_Order_Number</t>
  </si>
  <si>
    <t>Previous_Supply_Number</t>
  </si>
  <si>
    <t>Scripts</t>
  </si>
  <si>
    <t>Quantity</t>
  </si>
  <si>
    <t>Patient_Contribution</t>
  </si>
  <si>
    <t>Benefit_Amount</t>
  </si>
  <si>
    <t>National</t>
  </si>
  <si>
    <t>Hospital Admissions</t>
  </si>
  <si>
    <t>Yes</t>
  </si>
  <si>
    <t>No</t>
  </si>
  <si>
    <t>2019-06</t>
  </si>
  <si>
    <t>Collection type</t>
  </si>
  <si>
    <t>VARNAME</t>
  </si>
  <si>
    <t>2002-07</t>
  </si>
  <si>
    <t>1996-01</t>
  </si>
  <si>
    <t>1982-01</t>
  </si>
  <si>
    <t>actemer</t>
  </si>
  <si>
    <t>ArrivalYear</t>
  </si>
  <si>
    <t>ArrivalMonth</t>
  </si>
  <si>
    <t>ArrivalWeekDay</t>
  </si>
  <si>
    <t>TriageYear</t>
  </si>
  <si>
    <t>TriageMonth</t>
  </si>
  <si>
    <t>TriageWeekDay</t>
  </si>
  <si>
    <t>ModeOfArrival</t>
  </si>
  <si>
    <t>TypeOfVisit</t>
  </si>
  <si>
    <t>ReferralSource</t>
  </si>
  <si>
    <t>arrivaldate</t>
  </si>
  <si>
    <t>nswemer</t>
  </si>
  <si>
    <t>MthYr_actual_departure</t>
  </si>
  <si>
    <t>weekday_actual_departure</t>
  </si>
  <si>
    <t>MthYr_arrival_date</t>
  </si>
  <si>
    <t>weekday_arrival_date</t>
  </si>
  <si>
    <t>compensable_status</t>
  </si>
  <si>
    <t>DVA_card_type</t>
  </si>
  <si>
    <t>ed_source_of_referral</t>
  </si>
  <si>
    <t>ed_visit_type</t>
  </si>
  <si>
    <t>facility_identifier</t>
  </si>
  <si>
    <t>mode_of_arrival</t>
  </si>
  <si>
    <t>mode_of_separation</t>
  </si>
  <si>
    <t>referred_to_on_departure_recode</t>
  </si>
  <si>
    <t>triage_category</t>
  </si>
  <si>
    <t>MthYr_triage_date</t>
  </si>
  <si>
    <t>weekday_triage_date</t>
  </si>
  <si>
    <t>phn_2015_code</t>
  </si>
  <si>
    <t>ed_diagnosis_code</t>
  </si>
  <si>
    <t>ed_diagnosis_code_sct</t>
  </si>
  <si>
    <t>waemer</t>
  </si>
  <si>
    <t>sub_pres_date</t>
  </si>
  <si>
    <t>est_type</t>
  </si>
  <si>
    <t>tri_code</t>
  </si>
  <si>
    <t>disp</t>
  </si>
  <si>
    <t>destination</t>
  </si>
  <si>
    <t>vis_type</t>
  </si>
  <si>
    <t>arr_type</t>
  </si>
  <si>
    <t>ref_src</t>
  </si>
  <si>
    <t>diag</t>
  </si>
  <si>
    <t>symptom</t>
  </si>
  <si>
    <t>intent</t>
  </si>
  <si>
    <t>ec_code</t>
  </si>
  <si>
    <t>Emergency Department</t>
  </si>
  <si>
    <t>Data Collection</t>
  </si>
  <si>
    <t>MBS</t>
  </si>
  <si>
    <t>R-MBS</t>
  </si>
  <si>
    <t>PBS</t>
  </si>
  <si>
    <t>Cancer</t>
  </si>
  <si>
    <t>N</t>
  </si>
  <si>
    <t>1995-01</t>
  </si>
  <si>
    <t>2015-12</t>
  </si>
  <si>
    <t>ACT</t>
  </si>
  <si>
    <t>NSW</t>
  </si>
  <si>
    <t>NT</t>
  </si>
  <si>
    <t>QLD</t>
  </si>
  <si>
    <t>SA</t>
  </si>
  <si>
    <t>TAS</t>
  </si>
  <si>
    <t>VIC</t>
  </si>
  <si>
    <t>WA</t>
  </si>
  <si>
    <t>of</t>
  </si>
  <si>
    <t>block_num1 -49</t>
  </si>
  <si>
    <t>condition_onset_flag1 -50</t>
  </si>
  <si>
    <t>diagnosis_code1 -50</t>
  </si>
  <si>
    <t>procedure_code1 -49</t>
  </si>
  <si>
    <t>Additional_Diagnosis_1 -24</t>
  </si>
  <si>
    <t>Procedure_1 -25</t>
  </si>
  <si>
    <t>act1 -4</t>
  </si>
  <si>
    <t>poc1 -4</t>
  </si>
  <si>
    <t>ediag1 -20</t>
  </si>
  <si>
    <t>eop1 -10</t>
  </si>
  <si>
    <t>1921-26</t>
  </si>
  <si>
    <t>YYYY-MM</t>
  </si>
  <si>
    <t>Aged Care</t>
  </si>
  <si>
    <t>Requested</t>
  </si>
  <si>
    <t>Total</t>
  </si>
  <si>
    <t>List</t>
  </si>
  <si>
    <t>W1 -24 WIES</t>
  </si>
  <si>
    <t>W1 -24 VICDRG</t>
  </si>
  <si>
    <t>W1 -24 VICMDC</t>
  </si>
  <si>
    <t>TOPER1- 40</t>
  </si>
  <si>
    <t>OPER1 -25</t>
  </si>
  <si>
    <t>ACCTYPE1 -7</t>
  </si>
  <si>
    <t>Dementia</t>
  </si>
  <si>
    <t>(Other datasets are in progress)</t>
  </si>
  <si>
    <t>For CCMS datasets, approval times will depend on the component collections involved.</t>
  </si>
  <si>
    <t>2016-12</t>
  </si>
  <si>
    <t>Updated</t>
  </si>
  <si>
    <t>2019-09</t>
  </si>
  <si>
    <t>2017-02</t>
  </si>
  <si>
    <t>2020-08</t>
  </si>
  <si>
    <t>2020-01</t>
  </si>
  <si>
    <t>2004-07</t>
  </si>
  <si>
    <t>1997-01</t>
  </si>
  <si>
    <t>2005-05</t>
  </si>
  <si>
    <t>2019-02</t>
  </si>
  <si>
    <t>2018-04</t>
  </si>
  <si>
    <t>2019-01</t>
  </si>
  <si>
    <t>2018-10</t>
  </si>
  <si>
    <t>2019-03</t>
  </si>
  <si>
    <t>2019-04</t>
  </si>
  <si>
    <t>2001-03</t>
  </si>
  <si>
    <t>2000-07</t>
  </si>
  <si>
    <t>2018-03</t>
  </si>
  <si>
    <t>2017-12</t>
  </si>
  <si>
    <t>2007-07</t>
  </si>
  <si>
    <t>1970-01</t>
  </si>
  <si>
    <t>2001-07</t>
  </si>
  <si>
    <t>1993-07</t>
  </si>
  <si>
    <t>2018-06</t>
  </si>
  <si>
    <t>2007-01</t>
  </si>
  <si>
    <t>1994-01</t>
  </si>
  <si>
    <t>1989-07</t>
  </si>
  <si>
    <t>1986-01</t>
  </si>
  <si>
    <t>2005-01</t>
  </si>
  <si>
    <t>2002-01</t>
  </si>
  <si>
    <t>Sensitive variables</t>
  </si>
  <si>
    <t>Cohorts linked</t>
  </si>
  <si>
    <t>Registry_State</t>
  </si>
  <si>
    <t>Residence_State</t>
  </si>
  <si>
    <t>SA2_2011</t>
  </si>
  <si>
    <t>N/A</t>
  </si>
  <si>
    <t>About</t>
  </si>
  <si>
    <t>External approval time</t>
  </si>
  <si>
    <t xml:space="preserve"> (est.)</t>
  </si>
  <si>
    <t>State or territory of the usual residence of the person at the time of their diagnosis.</t>
  </si>
  <si>
    <t>Date on which the tumour was diagnosed</t>
  </si>
  <si>
    <t>The tumour histology concatenated with the tumour behaviour</t>
  </si>
  <si>
    <t>9-digit Statistical Area Level 2 (SA2), in the 2011 ASGS, of the usual residence of the person at the time of their diagnosis</t>
  </si>
  <si>
    <t>ICD-O-3 topography code of the tumour</t>
  </si>
  <si>
    <t>The ICD-10 (2016 version) disease code of the tumour.</t>
  </si>
  <si>
    <t>The Breslow thickness of a malignant melanoma of the skin, measured in millimetres.</t>
  </si>
  <si>
    <t>The size of an invasive breast cancer, in millimetres</t>
  </si>
  <si>
    <t>The age, in completed whole years, of the person on the day of their diagnosis</t>
  </si>
  <si>
    <t>The year and month on which the tumour was diagnosed</t>
  </si>
  <si>
    <t>canceraihw2020</t>
  </si>
  <si>
    <t>Scrambled Servicing Provider number</t>
  </si>
  <si>
    <t>Scrambled Referring Provider number</t>
  </si>
  <si>
    <t>Servicing Provider Postcode</t>
  </si>
  <si>
    <t>These fields together identify a service. These are provided so it’s possible to see that records are not duplicated.</t>
  </si>
  <si>
    <t>A Claim Run may have multiple Claim Records</t>
  </si>
  <si>
    <t xml:space="preserve">A Claim Record may have multiple Claim Vouchers.  </t>
  </si>
  <si>
    <t>A Claim Voucher may have multiple Voucher Items</t>
  </si>
  <si>
    <t>DVA (or CMBS) treatment item code number as paid by the various payment systems.</t>
  </si>
  <si>
    <t>Describes the item within the Service Category</t>
  </si>
  <si>
    <t>State code of service provider</t>
  </si>
  <si>
    <t>Service Provider Specialty Classification code</t>
  </si>
  <si>
    <t>Service Provider Specialty Detail code</t>
  </si>
  <si>
    <t>Where service was provided (if known)</t>
  </si>
  <si>
    <t>Treatment code description.  Broad categories of treatment eg. chiropractic, dental, physiotherapy.</t>
  </si>
  <si>
    <t>Referral Type (or Non-Referral if no referral)</t>
  </si>
  <si>
    <t>Referring Provider Specialty Classification code</t>
  </si>
  <si>
    <t>Referring Provider Specialty Detail code</t>
  </si>
  <si>
    <t>Referring Provider Specialty description</t>
  </si>
  <si>
    <t>The amount paid to the Service Provider (dollars/cents)</t>
  </si>
  <si>
    <t>The amount charged by the Service Provider (dollars/cents)</t>
  </si>
  <si>
    <t>The schedule fee for the service item (dollars/cents)</t>
  </si>
  <si>
    <t>The length of the service item in days. For hospital accommodation, may be Occupied Bed Days.</t>
  </si>
  <si>
    <t>If service days &gt;1, service quantity should be 1.  If record has been amended, then 0.</t>
  </si>
  <si>
    <t>Service Date</t>
  </si>
  <si>
    <t xml:space="preserve">BTOS </t>
  </si>
  <si>
    <t>Broad type of service</t>
  </si>
  <si>
    <t xml:space="preserve">Original_Item_Number </t>
  </si>
  <si>
    <t>Bulk Billing Flag</t>
  </si>
  <si>
    <t>Current Item Number</t>
  </si>
  <si>
    <t>In Hospital Flag</t>
  </si>
  <si>
    <t>MBS Category</t>
  </si>
  <si>
    <t>Original Item Number at date of service</t>
  </si>
  <si>
    <t>Benefit paid</t>
  </si>
  <si>
    <t>Date of referral</t>
  </si>
  <si>
    <t>Date of service</t>
  </si>
  <si>
    <t>Fee charged</t>
  </si>
  <si>
    <t>Service Provider specialty</t>
  </si>
  <si>
    <t>A tumour can be diagnosed by a number of different methods, each of which has a degree of reliability associated with it. The value contained in this field represents the method of the most reliable method used, using the hierarchy 7 &gt; 6 &gt; … &gt; 1 &gt; 0</t>
  </si>
  <si>
    <t>Separation Date</t>
  </si>
  <si>
    <t>Admission date</t>
  </si>
  <si>
    <t>Separation financial year</t>
  </si>
  <si>
    <t>Separation calendar year</t>
  </si>
  <si>
    <t>Admission Category Actual</t>
  </si>
  <si>
    <t>Admission Category Actual description</t>
  </si>
  <si>
    <t>Source Of Referral</t>
  </si>
  <si>
    <t>Source Of Referral description</t>
  </si>
  <si>
    <t>Hospital Insurance</t>
  </si>
  <si>
    <t>Hospital Insurance description</t>
  </si>
  <si>
    <t>Transfer From Hospital</t>
  </si>
  <si>
    <t>Admission Election</t>
  </si>
  <si>
    <t>Admission Election description</t>
  </si>
  <si>
    <t>Separation Election</t>
  </si>
  <si>
    <t>Separation Election description</t>
  </si>
  <si>
    <t>Admission Type</t>
  </si>
  <si>
    <t>Admission Type description</t>
  </si>
  <si>
    <t>Separation Type</t>
  </si>
  <si>
    <t>Separation Type description</t>
  </si>
  <si>
    <t>Length Of Stay Days</t>
  </si>
  <si>
    <t>Nature Of Separation</t>
  </si>
  <si>
    <t>Nature Of Separation description</t>
  </si>
  <si>
    <t>Transfer to Hospital</t>
  </si>
  <si>
    <t>Principal Diagnosis</t>
  </si>
  <si>
    <t>Additional Diagnosis 1-24</t>
  </si>
  <si>
    <t>External Cause</t>
  </si>
  <si>
    <t>Activity Type</t>
  </si>
  <si>
    <t>Place Of Occurrence</t>
  </si>
  <si>
    <t>Procedure 1-25</t>
  </si>
  <si>
    <t>Episode Of Care</t>
  </si>
  <si>
    <t>Episode Of Care description</t>
  </si>
  <si>
    <t>Referral Further Health Care</t>
  </si>
  <si>
    <t>Referral Further Health Care description</t>
  </si>
  <si>
    <t xml:space="preserve">Anatomical Therapeutic Chemical Classification </t>
  </si>
  <si>
    <t>Cost to government</t>
  </si>
  <si>
    <t>Prescription Date</t>
  </si>
  <si>
    <t>Date the script was filled</t>
  </si>
  <si>
    <t>PBS item code</t>
  </si>
  <si>
    <t>Patient category</t>
  </si>
  <si>
    <t>Patient Contribution</t>
  </si>
  <si>
    <t>Prescriber major specialty group code</t>
  </si>
  <si>
    <t xml:space="preserve">Number previously supplied </t>
  </si>
  <si>
    <t>Number of Repeats</t>
  </si>
  <si>
    <t>Repeat indicator</t>
  </si>
  <si>
    <t>Number of prescriptions</t>
  </si>
  <si>
    <t>ecode1 -4</t>
  </si>
  <si>
    <t>TYPEV1 -6</t>
  </si>
  <si>
    <t>Coverage from - to</t>
  </si>
  <si>
    <t>btos</t>
  </si>
  <si>
    <t>Identifies the broad Service Category type</t>
  </si>
  <si>
    <t>DVA client eligibility.  Refers to clients,treatment cards and/or conditions</t>
  </si>
  <si>
    <t>Indicates if the service was an emergency</t>
  </si>
  <si>
    <t>Indicates if patient has been referred</t>
  </si>
  <si>
    <t>DESCRIPTION</t>
  </si>
  <si>
    <t>Guide to approval times to access linked health record data</t>
  </si>
  <si>
    <t>c.coleman@uq.edu.au</t>
  </si>
  <si>
    <t>The age in years of the patient derived from subtracting the date of birth from the date of admission</t>
  </si>
  <si>
    <t>Indicates the Australian state of residence for the patient.</t>
  </si>
  <si>
    <t xml:space="preserve">The number of days the patient spends in the hospital </t>
  </si>
  <si>
    <t>Indicates whether or not the patient was admitted and separated from the episode of care on the same calendar day.</t>
  </si>
  <si>
    <t>International Classification of Diseases Edition and Version of diagnosis, procedure and morphology codes</t>
  </si>
  <si>
    <t>The primary diagnosis for the episode of care</t>
  </si>
  <si>
    <t xml:space="preserve">The additional diagnoses affecting treatment or length of stay. Up to 99 additional diagnoses may be provided </t>
  </si>
  <si>
    <t>The circumstances in which the injury or poisoning occurred.</t>
  </si>
  <si>
    <t>The activity of the injured person at the time the event occurred</t>
  </si>
  <si>
    <t>The place where the injury or poisoning (external cause) occurred.</t>
  </si>
  <si>
    <t>First procedure performed</t>
  </si>
  <si>
    <t>Date of First procedure performed</t>
  </si>
  <si>
    <t>Up to 49 additional procedures may be provided</t>
  </si>
  <si>
    <t>This information should be determined by the hospital based on the patient’s Medicare eligibility, election to be treated by a hospital or hospital doctor, election of single or private room accommodation, Compensable status, DVA status, same day/overnight status, etc.</t>
  </si>
  <si>
    <t>Indicates whether the person receiving the inpatient service is insured or not insured at the time of admission. This variable is not intended to indicate whether or not the person utilises hospital benefit entitlements.</t>
  </si>
  <si>
    <t>The cost weight of the episode of care provided</t>
  </si>
  <si>
    <t>Major Diagnosis Category (MDC) for Australian National Diagnosis Related Group (ANDRG)</t>
  </si>
  <si>
    <t>Australian Refined Diagnosis Related Groups</t>
  </si>
  <si>
    <t xml:space="preserve">Age (years) </t>
  </si>
  <si>
    <t>Length of stay (LOS)</t>
  </si>
  <si>
    <t xml:space="preserve">Day stay flag </t>
  </si>
  <si>
    <t>ICD-10-AM Edition</t>
  </si>
  <si>
    <t xml:space="preserve">Primary diagnosis </t>
  </si>
  <si>
    <t>Additional diagnoses</t>
  </si>
  <si>
    <t xml:space="preserve">External cause of injury or poisoning  </t>
  </si>
  <si>
    <t xml:space="preserve">Activity when injured </t>
  </si>
  <si>
    <t xml:space="preserve">Place of occurrence </t>
  </si>
  <si>
    <t xml:space="preserve">First procedure </t>
  </si>
  <si>
    <t xml:space="preserve">Other procedures </t>
  </si>
  <si>
    <t xml:space="preserve">First procedure date and time </t>
  </si>
  <si>
    <t>Principle source of funding</t>
  </si>
  <si>
    <t>Insurance status</t>
  </si>
  <si>
    <t xml:space="preserve">Cost weights </t>
  </si>
  <si>
    <t xml:space="preserve">Major Diagnosis Category (MDC) </t>
  </si>
  <si>
    <t>Australian Refined Diagnosis Related Group</t>
  </si>
  <si>
    <t>Hospital service—care type</t>
  </si>
  <si>
    <t>Service Related Group</t>
  </si>
  <si>
    <t>This item is used to record the principal clinical intent or treatment goal of the care provided to the patient for the episode of care.</t>
  </si>
  <si>
    <t>This variable classifies patients according to the type of speciality service they principally receive.</t>
  </si>
  <si>
    <t>Separation mode</t>
  </si>
  <si>
    <t>The method (discharge, death, transfer, etc) by which the patient separates from the episode of care.</t>
  </si>
  <si>
    <t>Date of admission</t>
  </si>
  <si>
    <t xml:space="preserve">The date on which an admitted patient commences an episode of care, by either a formal admission to the hospital or a type change to a subsequent episode within the one stay in hospital.  </t>
  </si>
  <si>
    <t>The dateon which an admitted patient completes an episode of care, by either a formal discharge from the hospital or by a statistical type change to a subsequent episode.</t>
  </si>
  <si>
    <t>dx2 -99</t>
  </si>
  <si>
    <t>p2 -49</t>
  </si>
  <si>
    <t xml:space="preserve">Episode start date </t>
  </si>
  <si>
    <t xml:space="preserve">Episode end date </t>
  </si>
  <si>
    <t>Hospital type</t>
  </si>
  <si>
    <t>Flag to indicate if facility is public or private-  based on the source system.</t>
  </si>
  <si>
    <t xml:space="preserve">Acute Hospital Flag </t>
  </si>
  <si>
    <t>Indicates whether or not the patient received the service at an acute facility.</t>
  </si>
  <si>
    <t>Age</t>
  </si>
  <si>
    <t>The age in years of the patient (derived)</t>
  </si>
  <si>
    <t xml:space="preserve">Australian Refined Diagnosis Related Group  </t>
  </si>
  <si>
    <t>Year and month of birth</t>
  </si>
  <si>
    <t>The ACHI block specific to each procedure code</t>
  </si>
  <si>
    <t>Other Procedure block numbers</t>
  </si>
  <si>
    <t xml:space="preserve">Principal Procedure block number </t>
  </si>
  <si>
    <t>Clinical codeset</t>
  </si>
  <si>
    <t>The classification scheme used to code a procedure or diagnosis (clinical_codeset is essential for interpreting diagnosis and procedure codes)</t>
  </si>
  <si>
    <t>Principal Condition onset flag</t>
  </si>
  <si>
    <t>Other Condition onset flags</t>
  </si>
  <si>
    <t>Contract status</t>
  </si>
  <si>
    <t>An indication whether or not the admitted patient service being provided during this stay in hospital is being performed under a contractual agreement with another facility or health service. (Formerly known as  ’contract’)</t>
  </si>
  <si>
    <t xml:space="preserve">Days in Psychiatric Unit </t>
  </si>
  <si>
    <t>If a patient has been admitted to a designated psychiatric unit at any time during the episode of care, enter the number of days the patient was accommodated in the designated psychiatric unit.</t>
  </si>
  <si>
    <t>Diagnoses for the episode of care coded according to ICD-10-AM edition current at the end of the episode. Principal diagnosis has ‘P’ suffix</t>
  </si>
  <si>
    <t xml:space="preserve">Principal Diagnosis code </t>
  </si>
  <si>
    <t xml:space="preserve">Other Diagnosis codes </t>
  </si>
  <si>
    <t xml:space="preserve">DRG mode of separation </t>
  </si>
  <si>
    <t>Status at separation of person (discharge / transfer / death) and place to which the person is released. From 2014-15 only available for public hospitals..</t>
  </si>
  <si>
    <t xml:space="preserve">Department of Veterans Affairs card type </t>
  </si>
  <si>
    <t>Indicates the type of Veterans Affairs card</t>
  </si>
  <si>
    <t xml:space="preserve">Emergency status </t>
  </si>
  <si>
    <t>Urgency of admission. Indicates whether or not, in the opinion of the treating clinician, the admission was an emergency: that is, care or treatment was required within 24 hours. Applies to public hospital data only</t>
  </si>
  <si>
    <t>Emergency Department Status</t>
  </si>
  <si>
    <t xml:space="preserve">A flag that indicates whether a patient during an episode of care has been treated within the emergency department, and if so, whether they were also admitted to a ward. </t>
  </si>
  <si>
    <t xml:space="preserve">Episode day stay length of stay in hours </t>
  </si>
  <si>
    <t>The number of hours a patient who is admitted and separated on the same day is admitted to the hospital. From 2014-15 only available for public hospitals</t>
  </si>
  <si>
    <t xml:space="preserve">Episode end time </t>
  </si>
  <si>
    <t>The time at which an admitted patient completes an episode of care, by either a formal discharge from the hospital or by a statistical type change to a subsequent episode.</t>
  </si>
  <si>
    <t xml:space="preserve">Episode leave days total </t>
  </si>
  <si>
    <t>The total number of days the patient was not at the hospital between the date of admission and separation. Periods of leave may be up to 7 days, however there is no limit to the number of periods of leave a patient can take during an episode of care. A large number of leave days are common for psychiatric patients.</t>
  </si>
  <si>
    <t xml:space="preserve">Episode length of stay </t>
  </si>
  <si>
    <t>The number of days the patient spends in the hospital. From 2014-15 only available for public hospitals</t>
  </si>
  <si>
    <t xml:space="preserve">Episode of care type </t>
  </si>
  <si>
    <t xml:space="preserve">Episode sequence number </t>
  </si>
  <si>
    <t>The sequence number of an episode during a period of stay.</t>
  </si>
  <si>
    <t xml:space="preserve">Episode start time </t>
  </si>
  <si>
    <t xml:space="preserve">The time at which an admitted patient commences an episode of care, by either a formal admission to the hospital or a type change to a subsequent episode within the one stay in hospital. </t>
  </si>
  <si>
    <t xml:space="preserve">Facility identifier </t>
  </si>
  <si>
    <t>The specific hospital, nursing home or day procedure centre reporting the inpatient episode of care. Where information on specific facilities is required, specify by name.</t>
  </si>
  <si>
    <t xml:space="preserve">Facility transferred from </t>
  </si>
  <si>
    <t xml:space="preserve">Facility transferred to </t>
  </si>
  <si>
    <t>The hospital, nursing home or day procedure centre the patient was transferred from.</t>
  </si>
  <si>
    <t>The hospital, nursing home or day procedure centre the patient was transferred to.</t>
  </si>
  <si>
    <t xml:space="preserve">Facility type </t>
  </si>
  <si>
    <t>The category of the facility through which the health service is delivered.</t>
  </si>
  <si>
    <t xml:space="preserve">Financial class </t>
  </si>
  <si>
    <t xml:space="preserve">This information should be determined by the hospital based on the patient’s Medicare eligibility, election to be treated by a hospital or hospital doctor, election of single or private room accommodation, compensable status, DVA status, same day/overnight status, etc. This variable is available for public hospitals only. </t>
  </si>
  <si>
    <t xml:space="preserve">Financial program </t>
  </si>
  <si>
    <t>The code used to represent the financial program recorded for an episode of care to indicate the type of service under which the episode was categorised. This variable is available for public hospitals only.</t>
  </si>
  <si>
    <t xml:space="preserve">Financial sub program </t>
  </si>
  <si>
    <t>A code to identify the various components of the mental health financial program to aid in the identification of service specific activities, and where the primary episode of care costs were incurred. Available for public hospitals only.</t>
  </si>
  <si>
    <t xml:space="preserve">Health insurance on admission </t>
  </si>
  <si>
    <t>Indicates whether the person receiving the inpatient service is insured with top cover or basic cover, or not insured at the time of admission. This variable is not intended to indicate whether or not the person utilises hospital benefit entitlements.</t>
  </si>
  <si>
    <t xml:space="preserve">Hours in ICU </t>
  </si>
  <si>
    <t>The number of hours the patient spent in a designated intensive care unit for this episode of care.</t>
  </si>
  <si>
    <t xml:space="preserve">Hours on mechanical ventilation </t>
  </si>
  <si>
    <t>The total number of completed hours that the patient has spent on mechanical ventilation during the episode of care.</t>
  </si>
  <si>
    <t xml:space="preserve">Involuntary days in psychiatric unit </t>
  </si>
  <si>
    <t>The sum of the number of days or part days of the episode of care that the person was an involuntary patient under the Mental Health Act, minus the sum of leave days occurring during the episode within the designated unit.</t>
  </si>
  <si>
    <t xml:space="preserve">Last psychiatric admission date </t>
  </si>
  <si>
    <t>Where the person has had a previous admission to a designated psychiatric unit in any facility, the year that the person was last separated from the designated psychiatric unit. From 2014-15 only available for public hospitals. Full date will only be supplied if sufficient justification is supplied. Date may otherwise be supplied as year, year and month, or year, month and day of the week only</t>
  </si>
  <si>
    <t>Major Diagnostic Category</t>
  </si>
  <si>
    <t xml:space="preserve">Major Diagnostic Category (MDC) for the ARDRG </t>
  </si>
  <si>
    <t xml:space="preserve">Mode of separation </t>
  </si>
  <si>
    <t>The method (discharge, death, transfer, etc) by which the patient separates from the episode of care</t>
  </si>
  <si>
    <t xml:space="preserve">Payment status on separation </t>
  </si>
  <si>
    <t xml:space="preserve">Indicates the payment status of the patient. </t>
  </si>
  <si>
    <t xml:space="preserve">Peer group </t>
  </si>
  <si>
    <t xml:space="preserve">Facility peer grouping (Public Hospitals only) For more information please see: https://www1.health.nsw.gov.au/pds/Pages/doc.aspx?dn=IB2016_013 </t>
  </si>
  <si>
    <t xml:space="preserve">The ACHI code specific to each procedure undertaken during an episode of care, defining what was performed during the associated episode/event. Principal (or first listed) procedure has ‘P’ suffix. </t>
  </si>
  <si>
    <t>Princicpal Procedure code</t>
  </si>
  <si>
    <t xml:space="preserve">Other Procedure codes </t>
  </si>
  <si>
    <t>Princicpal Procedure date</t>
  </si>
  <si>
    <t>Qualified bed days</t>
  </si>
  <si>
    <t>Used in the calculation of Unqualified/Qualified Baby Bed Days.</t>
  </si>
  <si>
    <t xml:space="preserve">Recognised public hospital flag </t>
  </si>
  <si>
    <t>Flag to identify whether the patient attended a facility that was a public hospital recognised by the Commonwealth Government under the Medicare Agreement.</t>
  </si>
  <si>
    <t xml:space="preserve">Referred to on separation </t>
  </si>
  <si>
    <t>This variable records the service to which the patient was referred on separation from this episode of care (re-coded by adding a leading zero to values 1-9)</t>
  </si>
  <si>
    <t xml:space="preserve">Source of referral </t>
  </si>
  <si>
    <t xml:space="preserve">The source from which the person was referred to the hospital (re-coded, by adding a leading zero to values 0-9). Refer to data custodian for codes for historical years of data </t>
  </si>
  <si>
    <t xml:space="preserve">Service Related Group </t>
  </si>
  <si>
    <t>Classifies patients according to the type of speciality service they principally receive. From 2014-15 only available for public hospitals</t>
  </si>
  <si>
    <t>SRG version (essential for interpreting SRG)</t>
  </si>
  <si>
    <t xml:space="preserve">Unit type on admission </t>
  </si>
  <si>
    <t>The designation of each bed, in terms of type of care or group of patients, which the patient is accommodated in during his/her stay in hospital. From 2014-15 this variable is only available for public hospitals.</t>
  </si>
  <si>
    <t xml:space="preserve">The date on which an admitted patient commences an episode of care, by either a formal admission to the hospital or a type change to a subsequent episode within the one stay in hospital. </t>
  </si>
  <si>
    <t xml:space="preserve">The date on which an admitted patient completes an episode of care, by either a formal discharge from the hospital or by a statistical type change to a subsequent episode. </t>
  </si>
  <si>
    <t>Version number of the ARDRG codeset</t>
  </si>
  <si>
    <t>(essential for interpreting ar_drg)</t>
  </si>
  <si>
    <t>A qualifier for each coded diagnosis indicating the onset of the condition relative to the beginning of the episode of care. Available from 1 July 2008</t>
  </si>
  <si>
    <t>Encrypted Episode Number</t>
  </si>
  <si>
    <t>Condition onset description</t>
  </si>
  <si>
    <t>Admission episode number</t>
  </si>
  <si>
    <t>YEAR</t>
  </si>
  <si>
    <t>Facility type</t>
  </si>
  <si>
    <t>Patient days (length of stay)</t>
  </si>
  <si>
    <t>Episode type</t>
  </si>
  <si>
    <t>Source of referral</t>
  </si>
  <si>
    <t>Elective status</t>
  </si>
  <si>
    <t>Funding source</t>
  </si>
  <si>
    <t>Hospital insurance status</t>
  </si>
  <si>
    <t>Contract role</t>
  </si>
  <si>
    <t>ICU length of stay (derived)</t>
  </si>
  <si>
    <t>Continuous Ventilatory Support duraction</t>
  </si>
  <si>
    <t>Psych days</t>
  </si>
  <si>
    <t>Standard Ward Code</t>
  </si>
  <si>
    <t>Standard Unit Code</t>
  </si>
  <si>
    <t>Same day episode status</t>
  </si>
  <si>
    <t>Diagnosis Related Group (Version 5.2)</t>
  </si>
  <si>
    <t>Major Diagnostic Category (Version 5.2)</t>
  </si>
  <si>
    <t>Socio-Economic Indexes for Areas - Decile</t>
  </si>
  <si>
    <t>Start date of admission (month-year)</t>
  </si>
  <si>
    <t>End date of admission (month-year)</t>
  </si>
  <si>
    <t>ICD code type</t>
  </si>
  <si>
    <t>Morbidity Record Sequence</t>
  </si>
  <si>
    <t>Block Code</t>
  </si>
  <si>
    <t>Procedure Date (month-year)</t>
  </si>
  <si>
    <t>External Cause, Morphology, Other Diagnosis, Principal Dignosis, Procedure</t>
  </si>
  <si>
    <t>State of residence</t>
  </si>
  <si>
    <t>(2011 version used for &gt;= 2011/2012)</t>
  </si>
  <si>
    <t>Accessibility/Remote Index of Australia</t>
  </si>
  <si>
    <t xml:space="preserve">Separation date </t>
  </si>
  <si>
    <t>Hospital Insurance status</t>
  </si>
  <si>
    <t>http://meteor.aihw.gov.au/content/index.phtml/itemId/270253</t>
  </si>
  <si>
    <t>Medicare eligibility status</t>
  </si>
  <si>
    <t>http://meteor.aihw.gov.au/content/index.phtml/itemId/481841</t>
  </si>
  <si>
    <t>Admitted patient election status</t>
  </si>
  <si>
    <t>http://meteor.aihw.gov.au/content/index.phtml/itemId/326619</t>
  </si>
  <si>
    <t>http://meteor.aihw.gov.au/content/index.phtml/itemId/286919</t>
  </si>
  <si>
    <t>DDMMYYYY</t>
  </si>
  <si>
    <t>Care type</t>
  </si>
  <si>
    <t xml:space="preserve">http://meteor.aihw.gov.au/content/index.phtml/itemId/584408 </t>
  </si>
  <si>
    <t>Type of admission</t>
  </si>
  <si>
    <t>Type of Admission defines the Urgency/Type of admission: eg Elective, Emergency, Admission from ED, Statistical Readmission, Not specified, Not assigned</t>
  </si>
  <si>
    <t>Source of admission</t>
  </si>
  <si>
    <t>http://meteor.aihw.gov.au/content/index.phtml/itemId/431562</t>
  </si>
  <si>
    <t xml:space="preserve">Referral reason </t>
  </si>
  <si>
    <t>This variable is similar to the Type of admission but indicates the reason the patient was referred for admission by the area listed in the Source Of  Admission</t>
  </si>
  <si>
    <t>Urgency of admission</t>
  </si>
  <si>
    <t xml:space="preserve">http://meteor.aihw.gov.au/content/index.phtml/itemId/269986 </t>
  </si>
  <si>
    <t xml:space="preserve">Same day admission (Yes/No) </t>
  </si>
  <si>
    <t>http://meteor.aihw.gov.au/content/index.phtml/itemId/327270</t>
  </si>
  <si>
    <t>Admission specialty</t>
  </si>
  <si>
    <t>http://meteor.aihw.gov.au/content/index.phtml/itemId/329889</t>
  </si>
  <si>
    <t>Total number of leave days</t>
  </si>
  <si>
    <t>http://meteor.aihw.gov.au/content/index.phtml/itemId/270251</t>
  </si>
  <si>
    <t>Number of leave periods</t>
  </si>
  <si>
    <t xml:space="preserve">http://meteor.aihw.gov.au/content/index.phtml/itemId/270058 </t>
  </si>
  <si>
    <t>Length of stay in ICU (hours)</t>
  </si>
  <si>
    <t>http://meteor.aihw.gov.au/content/index.phtml/itemId/471553</t>
  </si>
  <si>
    <t>Number of days of hospital-in-the-home care</t>
  </si>
  <si>
    <t xml:space="preserve">http://meteor.aihw.gov.au/content/index.phtml/itemId/270305 </t>
  </si>
  <si>
    <t>Total psychiatric care days</t>
  </si>
  <si>
    <t xml:space="preserve">http://meteor.aihw.gov.au/content/index.phtml/itemId/552375 </t>
  </si>
  <si>
    <t xml:space="preserve">http://meteor.aihw.gov.au/content/index.phtml/itemId/270094 </t>
  </si>
  <si>
    <t>Referred to specialty</t>
  </si>
  <si>
    <t>Readmission within 28 days</t>
  </si>
  <si>
    <t xml:space="preserve">http://meteor.aihw.gov.au/content/index.phtml/itemId/630049 </t>
  </si>
  <si>
    <t>Episode DRG (AR-DRG)</t>
  </si>
  <si>
    <t>http://meteor.aihw.gov.au/content/index.phtml/itemId/653051</t>
  </si>
  <si>
    <t>http://meteor.aihw.gov.au/content/index.phtml/itemId/680976</t>
  </si>
  <si>
    <t>ProcedureCode1</t>
  </si>
  <si>
    <t>ProcedureCode2 -31</t>
  </si>
  <si>
    <t>http://meteor.aihw.gov.au/content/index.phtml/itemId/680973</t>
  </si>
  <si>
    <t>DiagnosisCode1</t>
  </si>
  <si>
    <t xml:space="preserve">Principal procedure </t>
  </si>
  <si>
    <t>http://meteor.aihw.gov.au/content/index.phtml/itemId/641379</t>
  </si>
  <si>
    <t xml:space="preserve">Additional procedures </t>
  </si>
  <si>
    <t>http://meteor.aihw.gov.au/content/index.phtml/itemId/653337</t>
  </si>
  <si>
    <t>Procedure Version</t>
  </si>
  <si>
    <t>Diagnosis Version</t>
  </si>
  <si>
    <t>Cost weights</t>
  </si>
  <si>
    <t>Cost weight version 7 is available for records from 2007 onward.</t>
  </si>
  <si>
    <t>Admission Month</t>
  </si>
  <si>
    <t>Separation Month</t>
  </si>
  <si>
    <t>Admission Year</t>
  </si>
  <si>
    <t>Separation Year</t>
  </si>
  <si>
    <t>Year recorded</t>
  </si>
  <si>
    <t>Admission source</t>
  </si>
  <si>
    <t>Admission type</t>
  </si>
  <si>
    <t>The type of admission relating to this episode of care</t>
  </si>
  <si>
    <t>Describes where the patient was residing or living prior to the commencement of an episode of care.</t>
  </si>
  <si>
    <t>Accommodation type</t>
  </si>
  <si>
    <t>The Accommodation Type/Types occupied by the patient during the admission, including changes to this item.</t>
  </si>
  <si>
    <t>MM in which patient commences an episode of care.</t>
  </si>
  <si>
    <t>MM in which an admitted patient completes an episode of care. The Separation date must be at or after the Admission date and relate to a formal or statistical separation</t>
  </si>
  <si>
    <t>YY in which patient commences an episode of care.</t>
  </si>
  <si>
    <t>YY in which an admitted patient completes an episode of care. The Separation date must be at or after the Admission date and relate to a formal or statistical separation</t>
  </si>
  <si>
    <t>The nature of clinical service (type of care) provided to an admitted patient during an episode of care. There must be one and only one care type code per episode. A change in care type results in a statistical separation and a new episode with a statistical admission.</t>
  </si>
  <si>
    <t>Carer availability</t>
  </si>
  <si>
    <t>A record of whether a person, such as a family member, friend or neighbour has been identified as providing regular on-going care or assistance, which is not linked to a formal service.</t>
  </si>
  <si>
    <t>Duration of stay (hours) in Coronary Care Unit (CCU)</t>
  </si>
  <si>
    <t>The total duration of stay (hours) in an approved Cardiac/Coronary Care Unit (CCU) during this episode of care. If the patient has more than one period in a CCU during this episode, the total duration of all such periods is reported.</t>
  </si>
  <si>
    <t>Clinical Sub-program</t>
  </si>
  <si>
    <t>The diagnosis, based on the body system manifesting the reason for rehabilitation. Reported for Care Types 2, 6, 7, K and P. Clinical Sub-Program is assigned by the treating clinician.</t>
  </si>
  <si>
    <t>Contract leave days total</t>
  </si>
  <si>
    <t>The total number of days during this episode of care that the patient was out of the hospital “on contract leave” including days from previous financial year (s).</t>
  </si>
  <si>
    <t>Duration of Mechanical Ventilation in ICU</t>
  </si>
  <si>
    <t>DRG Coding status</t>
  </si>
  <si>
    <t>Total duration of Mechanical Ventilation (MV) in hours provided in an approved Intensive Care Unit (ICU) or Neonatal Intensive Care (NICU) during this episode of care.</t>
  </si>
  <si>
    <t>Coding status of separation records</t>
  </si>
  <si>
    <t>DRG Coding status Version 1 -6</t>
  </si>
  <si>
    <t>Criterion for admission</t>
  </si>
  <si>
    <t>This field indicates the criterion for admission for the episode of care.</t>
  </si>
  <si>
    <t>ICD-10-AM Procedure</t>
  </si>
  <si>
    <t>Diagnoses codes (as reported by the medical practitioner) reflecting injuries, disease conditions, patient characteristics and circumstances impacting this episode of care.
At least one principal diagnosis code and up to 40 codes in total can be reported, using the International Classification of Diseases, 10th Revision, Australian Modification (ICD-10-AM) 6th Ed., in accordance with the Australian Coding Standards (ACS) &amp; Victorian additions.</t>
  </si>
  <si>
    <t>DIAG1 -40</t>
  </si>
  <si>
    <t>ICD-10-AM Diagnosis Codes 1 -40</t>
  </si>
  <si>
    <t>Admission type indicator</t>
  </si>
  <si>
    <t>Admission type indicator derived from ADMTYPE</t>
  </si>
  <si>
    <t>First external-cause activity</t>
  </si>
  <si>
    <t>First external-cause place of occurrence</t>
  </si>
  <si>
    <t>Hospital Region</t>
  </si>
  <si>
    <t>Metropolitan/Rural flag of hospitals. Derived at DHS</t>
  </si>
  <si>
    <t>Duration of stay (hours) in intensive care unit</t>
  </si>
  <si>
    <t>Total duration of stay (hours) in an approved Intensive Care Unit (ICU) or Neonatal Intensive Care Unit (NICU), during this episode of care. Duration is reported in hours, rounded up to the nearest hour.</t>
  </si>
  <si>
    <t>Impairment</t>
  </si>
  <si>
    <t>A code assigned, based on the body system manifesting the reason for rehabilitation.
Only reported for Sub-acute records. Reported for Care Type F,E,2,6,7,9 and K.
Introduction of Version 1 Australian Impairment codeset for Sub-Acute episodes as an optional field.</t>
  </si>
  <si>
    <t>Length of stay</t>
  </si>
  <si>
    <t>The length of stay is calculated during the PRS/2 processing, summing the total patient days in each of the status segments minus leave with (LVEDTOT) and without (LWPTOT) permission days.</t>
  </si>
  <si>
    <t>Length of stay type</t>
  </si>
  <si>
    <t>Type of stay, derived from LOS field</t>
  </si>
  <si>
    <t>Mental Health legal status</t>
  </si>
  <si>
    <t>A funding-source indicator for involuntary patients</t>
  </si>
  <si>
    <t>Duration of Non Invasive Ventilation</t>
  </si>
  <si>
    <t>Total number of hours of non-invasive ventilatory assistance given via any route other than intubation or tracheostomy, provided to patients in an approved Neonatal Intensive Care Unit (NICU) or Special Care Nursery (SCN) or Intensive Care Unit (ICU).</t>
  </si>
  <si>
    <t>Procedure codes for Procedures 1 -25</t>
  </si>
  <si>
    <t>Source of referral to palliative care</t>
  </si>
  <si>
    <t>Procedure codes reflecting the interventions used for the diagnosis and/or treatment of ill health during this episode of care. Up to 40 codes can be reported using the International Classification of Diseases, 10th revision, Australian Modification (ICD-10-AM), 6th Ed., in accordance with the Australian Coding Standards and Victorian additions.</t>
  </si>
  <si>
    <t>Source of referral to the DHS Palliative Care Program</t>
  </si>
  <si>
    <t>Patient type</t>
  </si>
  <si>
    <t>Patient type derived from Account class on separation</t>
  </si>
  <si>
    <t>Account class on separation</t>
  </si>
  <si>
    <t>The patient account classification on separation. The codes are the same as those for the Account class</t>
  </si>
  <si>
    <t>Principal external-cause</t>
  </si>
  <si>
    <t>If the first TDIAG is an injury or poisoning, i.e. in the range S00 to T98, then the principal external cause is the first code in the range of V01 to Y91 or Y95 to Y98.</t>
  </si>
  <si>
    <t>Principal external-cause activity</t>
  </si>
  <si>
    <t>If the first TDIAG is an injury or poisoning OR COMP (?) i.e. in the range S00 to T98, and principal external cause in range V01-Y34, then activity is the first diagnosis code in the range U50 – U73.</t>
  </si>
  <si>
    <t>Principal external-cause place of occurrence</t>
  </si>
  <si>
    <t>If the first TDIAG is an injury or poisoning, i.e. in the range S00 to T98, and principal external cause in range V01 – Y89, then “place of occurrence” is the first diagnosis code commencing with Y92.</t>
  </si>
  <si>
    <t>Intention to readmit</t>
  </si>
  <si>
    <t>For formal separations (other than death, transfer or left against medical advice) this field indicates the intention of the responsible clinician, at the time of patient’s separation from hospital, whether that patient will be readmitted within 28 days to either this or another acute hospital.</t>
  </si>
  <si>
    <t>Admission/ readmission to rehabilitation</t>
  </si>
  <si>
    <t>For Care Types P, 2, 6, 7 or K (Rehabilitation), this field indicates whether this is the first or subsequent rehabilitation episode for a particular injury/condition.</t>
  </si>
  <si>
    <t>Sameday separation flag</t>
  </si>
  <si>
    <t>Flag indicating if the separation was a sameday episode (admission date equal to separation date)</t>
  </si>
  <si>
    <t>Accommodation type on separation</t>
  </si>
  <si>
    <t>The accommodation occupied by the patient on their last (counted) patient day.</t>
  </si>
  <si>
    <t>Separation Mode</t>
  </si>
  <si>
    <t>Separation referral</t>
  </si>
  <si>
    <t>Clinical care and support services arranged by the hospital to meet the person’s recuperative needs when discharged to private accommodation or home</t>
  </si>
  <si>
    <t>Clinical speciality mapped from W15VICDRG (665 DRGs mapped into 27 Clinical Specialties)</t>
  </si>
  <si>
    <t>SLA11</t>
  </si>
  <si>
    <t>SLA15</t>
  </si>
  <si>
    <t>Statistical local area (5 digit) 2009</t>
  </si>
  <si>
    <t>Statistical local area (5 digit) 2011</t>
  </si>
  <si>
    <t>Statistical local area (5 digit) 2015</t>
  </si>
  <si>
    <t>Statistical local area (5 digit) 2000</t>
  </si>
  <si>
    <t>Statistical local area (5 digit) 1996</t>
  </si>
  <si>
    <t>Statistical local area (5 digit) 1998</t>
  </si>
  <si>
    <t xml:space="preserve">Statistical local area (5 digit) </t>
  </si>
  <si>
    <t>The patient’s Statistical Local Area of residence. Based on Australian Standard Geographical Classification (ASGC) boundaries and derived from the locality and postcode</t>
  </si>
  <si>
    <t>SPECV1 -6</t>
  </si>
  <si>
    <t>Clinical speciality (Principal)</t>
  </si>
  <si>
    <t>Clinical speciality (Other)</t>
  </si>
  <si>
    <t>State of patient residence derived from SLA</t>
  </si>
  <si>
    <t>ICD-10-AM Diagnosis 1 - 40</t>
  </si>
  <si>
    <t>TDIAG1 -40</t>
  </si>
  <si>
    <t>ICD-10AM code / Procedure code)</t>
  </si>
  <si>
    <t>DRG type derived from W15VICDRG</t>
  </si>
  <si>
    <t>DRG Type (Principal)</t>
  </si>
  <si>
    <t>DRG Type (Other)</t>
  </si>
  <si>
    <t>Duration of unit stay</t>
  </si>
  <si>
    <t>Identifies the duration of stay within a specific campus unit.</t>
  </si>
  <si>
    <t>Casemix funding is based on a patient episode (separation) that is cost-weighted according to its DRG group and length of stay (LOS). A cost-weighted separation is called a WIES and is calculated using different cost weights (weighted) for different types of stay (inlier equivalent separation) within each DRG. In general, the longer a patient stays in hospital, the more costly the episode will be, and the more WIES that will be allocated (for instance, patients who stay five hours will generally use fewer resources and cost less than a patient who stays five days, even though both patients might be in the same DRG).</t>
  </si>
  <si>
    <t>Indicates if the separation was WIES fundable</t>
  </si>
  <si>
    <t>Weighted Inlie Equivalent Separation (WIES) Version 1 -24</t>
  </si>
  <si>
    <t>Victorian Adjusted Australian Refined Diagnosis Related Group (AR-DRG) Version 1 -24</t>
  </si>
  <si>
    <t>Victorian Adjusted Australian Refined Mahor Diagnostic Category (AR-MDC) Version 1 -24</t>
  </si>
  <si>
    <t>Weighted Inlier Equivalent Separation (WIES) fundable</t>
  </si>
  <si>
    <t>Length of Stay</t>
  </si>
  <si>
    <t>Length of stay minus days on leave</t>
  </si>
  <si>
    <t>DDMMYYYY Date patient was admitted</t>
  </si>
  <si>
    <t>DDMMYYYY Date patient was discharged</t>
  </si>
  <si>
    <t>Admission Age</t>
  </si>
  <si>
    <t>Age in years on admission</t>
  </si>
  <si>
    <t>Hospital Category</t>
  </si>
  <si>
    <t>Category of the hospital</t>
  </si>
  <si>
    <t>Source of Referral -Location</t>
  </si>
  <si>
    <t>Location of the patient before admission</t>
  </si>
  <si>
    <t>Source of Referral -Professional</t>
  </si>
  <si>
    <t>Type of professional that referred the patient</t>
  </si>
  <si>
    <t>Source of Referral -Transport</t>
  </si>
  <si>
    <t>Mode of transport to the hospital</t>
  </si>
  <si>
    <t>Source of Referral</t>
  </si>
  <si>
    <t>Admission Status</t>
  </si>
  <si>
    <t>Funding Source for Patient</t>
  </si>
  <si>
    <t>Funding source for patient</t>
  </si>
  <si>
    <t>Insurance Status</t>
  </si>
  <si>
    <t>Private health insurance status</t>
  </si>
  <si>
    <t>Care type provided to the patient</t>
  </si>
  <si>
    <t>Total Leave Days</t>
  </si>
  <si>
    <t>Days on leave from the hospital</t>
  </si>
  <si>
    <t>Number of Leave Periods</t>
  </si>
  <si>
    <t>Days of Psychiatric Care</t>
  </si>
  <si>
    <t>Days of psychiatric care</t>
  </si>
  <si>
    <t>Days of Hospital in the Home</t>
  </si>
  <si>
    <t>Days of hospital in the home care</t>
  </si>
  <si>
    <t>Days in ICU</t>
  </si>
  <si>
    <t>Days in intensive care unit</t>
  </si>
  <si>
    <t>Hours in intensive care unit</t>
  </si>
  <si>
    <t>Hours in ICU (alternative measure to days)</t>
  </si>
  <si>
    <t>Hours of continuous ventilatory support</t>
  </si>
  <si>
    <t>Hours of CVS</t>
  </si>
  <si>
    <t>Mode of Separation</t>
  </si>
  <si>
    <t>Method of patient discharge</t>
  </si>
  <si>
    <t>Principal diagnosis of episode of care</t>
  </si>
  <si>
    <t>Co- diagnosis</t>
  </si>
  <si>
    <t>Co-diagnosis of episode of care</t>
  </si>
  <si>
    <t>Additional Diagnoses 1 -20</t>
  </si>
  <si>
    <t>Additional diagnoses of episode of care</t>
  </si>
  <si>
    <t>Principal Procedure</t>
  </si>
  <si>
    <t>Principal procedure of episode of care</t>
  </si>
  <si>
    <t>Principal Procedure (date)</t>
  </si>
  <si>
    <t>DDMMYYYY Date of principal procedure</t>
  </si>
  <si>
    <t>Additional Procedures 1 -10</t>
  </si>
  <si>
    <t>Additional procedures of episode of care</t>
  </si>
  <si>
    <t>External causes of episode of care</t>
  </si>
  <si>
    <t>External Cause of Injury 1 -4</t>
  </si>
  <si>
    <t>Activity Code 1 -4</t>
  </si>
  <si>
    <t>Activity codes of episode of care</t>
  </si>
  <si>
    <t>Place of Occurrence 1 -4</t>
  </si>
  <si>
    <t>Place of occurrence of episode of care</t>
  </si>
  <si>
    <t>Diagnosis Related Group</t>
  </si>
  <si>
    <t>Diagnosis Related Group for case</t>
  </si>
  <si>
    <t>Diagnosis Related Group - previous</t>
  </si>
  <si>
    <t>Diagnosis Related Group - Version</t>
  </si>
  <si>
    <t>Diagnosis Related Group - Version - previous</t>
  </si>
  <si>
    <t>Major Diagnostic Category - previous</t>
  </si>
  <si>
    <t>Major Diagnostic Category - Version</t>
  </si>
  <si>
    <t>Major Diagnostic Category - Version - previous</t>
  </si>
  <si>
    <t>Baby’s date of birth</t>
  </si>
  <si>
    <t>Date of birth supplied as MMYYYY.</t>
  </si>
  <si>
    <t>Mother’s  age</t>
  </si>
  <si>
    <t>Age in years</t>
  </si>
  <si>
    <t>Date of LMP</t>
  </si>
  <si>
    <t xml:space="preserve">Date of last menstrual period. Full date will only be supplied if sufficient justification is supplied that gestational age is insufficient. </t>
  </si>
  <si>
    <t>Previous pregnancy?</t>
  </si>
  <si>
    <t>Primigravida or Multigravida</t>
  </si>
  <si>
    <t>Number of previous pregnancies</t>
  </si>
  <si>
    <t>Was last birth by caesarean section?</t>
  </si>
  <si>
    <t>Available from 2006 onwards</t>
  </si>
  <si>
    <t>Total number of previous caesarean section</t>
  </si>
  <si>
    <t>Amniocentesis (&lt;20 weeks)</t>
  </si>
  <si>
    <t>Amniocentesis (≥20 weeks)</t>
  </si>
  <si>
    <t xml:space="preserve">Chorionic villus sampling. </t>
  </si>
  <si>
    <t>Cervical suture</t>
  </si>
  <si>
    <t>Duration of pregnancy (weeks) at first antenatal visit</t>
  </si>
  <si>
    <t>Duration of pregnancy at first antenatal visit. Quality improves over time; however the later years are still close to 20% not stated and most often this represents the duration of pregnancy at first hospital antenatal clinic appointment.</t>
  </si>
  <si>
    <t>Smoking during pregnancy</t>
  </si>
  <si>
    <t>Did the mother smoked at all during pregnancy?</t>
  </si>
  <si>
    <t>Cigarettes per day 2nd half pregnancy</t>
  </si>
  <si>
    <t>How many cigarettes each day on average were smoked in the second half of pregnancy</t>
  </si>
  <si>
    <t>Alcohol use during pregnancy</t>
  </si>
  <si>
    <t>Did the mother drink alcohol at all during pregnancy?</t>
  </si>
  <si>
    <t>Standard drinks per week during pregnancy</t>
  </si>
  <si>
    <t>How many standard drinks each week on average were drunk during pregnancy</t>
  </si>
  <si>
    <t>Maternal diabetes mellitus</t>
  </si>
  <si>
    <t>Maternal diabetes mellitus—pre-existing diabetes</t>
  </si>
  <si>
    <t>Gestational diabetes</t>
  </si>
  <si>
    <t>Chronic hypertension</t>
  </si>
  <si>
    <t>Chronic maternal hypertension</t>
  </si>
  <si>
    <t>Pregnancy-induced hypertension</t>
  </si>
  <si>
    <t>Pregnancy-induced hypertension or pre-eclampsia. Available from 1999</t>
  </si>
  <si>
    <t>Prelabour rupture of membranes (&gt;24 hours)</t>
  </si>
  <si>
    <t>Threatened premature labour</t>
  </si>
  <si>
    <t>Available from 1999</t>
  </si>
  <si>
    <t>Major puerperal infection</t>
  </si>
  <si>
    <t>Retained placenta</t>
  </si>
  <si>
    <t>Post-partum haemorrhage (&gt;600mls)</t>
  </si>
  <si>
    <t>Labour onset</t>
  </si>
  <si>
    <t>Onset of labour</t>
  </si>
  <si>
    <t>Type of Induction</t>
  </si>
  <si>
    <t>Type of Augmentation</t>
  </si>
  <si>
    <t>Birth event—labour augmentation type, more than one method is collected</t>
  </si>
  <si>
    <t>Analgesia for labour</t>
  </si>
  <si>
    <t>Anaesthesia for delivery</t>
  </si>
  <si>
    <t>Anaesthesia administered for operative/assisted delivery of the baby, more than one method is collected</t>
  </si>
  <si>
    <t>Antenatal care providers</t>
  </si>
  <si>
    <t>Who provided antenatal care? Main antenatal care provider from 1997–2007, all antenatal care providers from 2008.</t>
  </si>
  <si>
    <t>Antepartum haemorrhage</t>
  </si>
  <si>
    <t>Fourth degree tear</t>
  </si>
  <si>
    <t>Third degree tear</t>
  </si>
  <si>
    <t xml:space="preserve">Birth event—labour induction type, more than one method is collected Available from 1999 </t>
  </si>
  <si>
    <t>Analgesia administered to the woman to relieve pain for labour and unassisted birth, more than one method is collected. Available from 1999</t>
  </si>
  <si>
    <t>The presenting part of the foetus at birth.</t>
  </si>
  <si>
    <t>Available for 1997–2005</t>
  </si>
  <si>
    <t>Perineal status</t>
  </si>
  <si>
    <t>Episiotomy</t>
  </si>
  <si>
    <t>Available from 1998</t>
  </si>
  <si>
    <t>Surgical repair of vagina or perineum</t>
  </si>
  <si>
    <t>Baby’s sex</t>
  </si>
  <si>
    <t>Baby sex</t>
  </si>
  <si>
    <t>Available from 1998. Calculated from 2012. Multiple response available from 2009, six variables. Multiple responses field partially available from 2011. Responses are separated by ‘^’</t>
  </si>
  <si>
    <t>Plurality of birth</t>
  </si>
  <si>
    <t>The number of foetuses or babies from the pregnancy.  On this basis pregnancy may be classified as single or multiple.</t>
  </si>
  <si>
    <t>Birth order</t>
  </si>
  <si>
    <t>The order of birth</t>
  </si>
  <si>
    <t xml:space="preserve">Gestational age </t>
  </si>
  <si>
    <t>Gestational age measured in weeks, based on the best clinical estimate</t>
  </si>
  <si>
    <t xml:space="preserve">Birth weight </t>
  </si>
  <si>
    <t>The newborn infant’s first weight in grams, usually taken within one hour of birth</t>
  </si>
  <si>
    <t xml:space="preserve">Birth length </t>
  </si>
  <si>
    <t>The newborn infant’s length at birth in centimetres</t>
  </si>
  <si>
    <t xml:space="preserve">Birth head circumference </t>
  </si>
  <si>
    <t>The newborn infant’s head circumference at birth in centimetres</t>
  </si>
  <si>
    <t>APGAR score (1 min)</t>
  </si>
  <si>
    <t>A numerical scoring system routinely administered one and five minutes after birth to evaluate the condition of the baby.  The score ranges from 0 to 10</t>
  </si>
  <si>
    <t>APGAR score (5 min)</t>
  </si>
  <si>
    <t>As above</t>
  </si>
  <si>
    <t>Admitted to Special Care Nursery or Neonatal Intensive Care Unit</t>
  </si>
  <si>
    <t>Number of days in SCN/NICU</t>
  </si>
  <si>
    <t>Number of days in SCN/NICU in hospital of birth. Available from 1999</t>
  </si>
  <si>
    <t>Resuscitation of baby</t>
  </si>
  <si>
    <t>Available for 1998-2008;  for 2009 onwards, more than one method is collected</t>
  </si>
  <si>
    <t>Baby’s date of discharge or transfer</t>
  </si>
  <si>
    <t>Baby Outcome</t>
  </si>
  <si>
    <t>Fetal-infant outcome. Note that whilst termination of pregnancy less than 20 weeks is included in the code set there are no records in the ACT data.</t>
  </si>
  <si>
    <t>Baby’s Year of death</t>
  </si>
  <si>
    <t>YYYY</t>
  </si>
  <si>
    <t>Mother’s discharge status</t>
  </si>
  <si>
    <t>Antenatal stay</t>
  </si>
  <si>
    <t>Duration of mother’s antenatal stay in days</t>
  </si>
  <si>
    <t>Postnatal stay</t>
  </si>
  <si>
    <t>Duration of mother’s postnatal stay in days</t>
  </si>
  <si>
    <t>Baby’s stay</t>
  </si>
  <si>
    <t>Duration of baby’s stay in hospital as a newborn. If the baby stays more than 10 days then it is usually statistically discharged and readmitted as an acute care patient.</t>
  </si>
  <si>
    <t>Baby’s year of birth</t>
  </si>
  <si>
    <t>Baby’s month of birth</t>
  </si>
  <si>
    <t>MM</t>
  </si>
  <si>
    <t>MMYYYY Available from 1994 onwards.</t>
  </si>
  <si>
    <t>Previous pregnancy &gt;20 weeks gestation?</t>
  </si>
  <si>
    <t>Previous pregnancy greater than 20 weeks gestation. Available from 1994 onwards.</t>
  </si>
  <si>
    <t>Number of previous pregnancies greater than 20 weeks gestation. Available from 1994 onwards.</t>
  </si>
  <si>
    <t>Last Birth Caesarean Section Indicator. Available from 1998 onwards.</t>
  </si>
  <si>
    <t>Number of previous caesareans. Available from 1998 onwards.</t>
  </si>
  <si>
    <t>Amniocentesis. Available from 1994 to 2006.</t>
  </si>
  <si>
    <t>CVS (&lt;20 weeks)</t>
  </si>
  <si>
    <t>Chorionic villus sampling. Available from 1994 to 2006.</t>
  </si>
  <si>
    <t>Cervical Suture? Available from 1994 to 1997.</t>
  </si>
  <si>
    <t>Antenatal Care Received Indicator. Available from 2006 onwards.</t>
  </si>
  <si>
    <t>Antenatal care</t>
  </si>
  <si>
    <t xml:space="preserve">Duration of pregnancy (weeks) at first antenatal visit </t>
  </si>
  <si>
    <t>Duration of pregnancy at first antenatal visit. Available from 1994 to 2010.</t>
  </si>
  <si>
    <t>Duration of pregnancy at first comprehensive booking or assessment by clinician. It should be noted that this change led to a discontinuity in the time series for this indicator. Trends in antenatal care for the period 2010 to 2014 should be interpreted with caution. Available from 2011 onwards.</t>
  </si>
  <si>
    <t>Number of antenatal visits</t>
  </si>
  <si>
    <t>Antenatal Service Contact Count. Available from 2011 onwards.</t>
  </si>
  <si>
    <t>Did the mother smoke at all during pregnancy? Available from 1994 to 2010.</t>
  </si>
  <si>
    <t>Smoking during first half of pregnancy</t>
  </si>
  <si>
    <t>Did the mother smoke during the first half of pregnancy? Available from 2011 onwards.</t>
  </si>
  <si>
    <t>Cigarettes per day during the first half pregnancy</t>
  </si>
  <si>
    <t>How many cigarettes each day on average were smoked in the first half of pregnancy. Available from 2011 onwards.</t>
  </si>
  <si>
    <t>Number of cigarettes smoked on average per day during the first half of pregnancy. Available from 2011 onwards.</t>
  </si>
  <si>
    <t>Smoking during the second half of pregnancy</t>
  </si>
  <si>
    <t>Did the mother smoke during the second half of pregnancy? Available from 2011 onwards.</t>
  </si>
  <si>
    <t>Average N cigarettes per day; first half of pregnancy</t>
  </si>
  <si>
    <t>Avergae N cigarettes per day; 2nd half pregnancy</t>
  </si>
  <si>
    <t>How many cigarettes each day on average were smoked in the second half of pregnancy. Available from 1994 to 2010.</t>
  </si>
  <si>
    <t>How many cigarettes each day on average were smoked in the second half of pregnancy. Available from 2011 onwards.</t>
  </si>
  <si>
    <t>Mother’s height</t>
  </si>
  <si>
    <t>Mother’s height in centimetres (measured). Collected from 2016 onwards.</t>
  </si>
  <si>
    <t>Mother’s weight</t>
  </si>
  <si>
    <t>Mother’s weight in kilograms (measured) as recorded in the first trimester of pregnancy. Collected from 2016 onwards.</t>
  </si>
  <si>
    <t>Gestational Diabetes. Available from 1994 to 2015.</t>
  </si>
  <si>
    <t>Type of diabetes</t>
  </si>
  <si>
    <t>Type of diabetes. It is noted that there was a large increase in gestational diabetes mellitus when comparing 2015 and 2016 rates. Available from 2016.</t>
  </si>
  <si>
    <t>Eclampsia</t>
  </si>
  <si>
    <t>Mother hypertension eclampsia flag. Collected from 2016 onwards.</t>
  </si>
  <si>
    <t>Chronic maternal hypertension. Available from 1994 onwards.</t>
  </si>
  <si>
    <t>Pregnancy-induced hypertension or pre-eclampsia. Available from 1994 to 2006.</t>
  </si>
  <si>
    <t>Pregnancy-induced hypertension – proteinuric</t>
  </si>
  <si>
    <t>From 2011, condition is described as pre-eclampsia. Available from 2006 onwards.</t>
  </si>
  <si>
    <t>Pregnancy-induced hypertension – non-proteinuric</t>
  </si>
  <si>
    <t>From 2011, condition is described as gestational hypertension. Available from 2006 onwards.</t>
  </si>
  <si>
    <t>Antepartum haemorrhage (any cause)</t>
  </si>
  <si>
    <t>Antepartum Haemorrhage of any cause. Available from 1994 to 1997.</t>
  </si>
  <si>
    <t>Antepartum Haemorrhage (cause unknown)</t>
  </si>
  <si>
    <t>Antepartum haemorrhage (APH) of unknown cause. Available from 1994 to 1997.</t>
  </si>
  <si>
    <t>Antepartum Haemorrhage (due to placenta abruptio)</t>
  </si>
  <si>
    <t>Antepartum haemorrhage due to placenta abruptio. Available from 1994 to 1997.</t>
  </si>
  <si>
    <t xml:space="preserve">Any obstetric complication </t>
  </si>
  <si>
    <t>Any obstetric complication. Available from 1994 to 1997.</t>
  </si>
  <si>
    <t>Pre-labour rupture of membranes (&gt;24 hours)</t>
  </si>
  <si>
    <t>Pre-labour rupture of membranes (&gt;24 hours). Available from 1994 to 1997.</t>
  </si>
  <si>
    <t>Maternal Hepatitis B</t>
  </si>
  <si>
    <t>Mothers who are hepatitis B positive. Available from 1994 to 1997.</t>
  </si>
  <si>
    <t>Major Puerperal Infection. Available from 1994 to 1997.</t>
  </si>
  <si>
    <t>Third Degree Tear. Available from 1994 to 1997.</t>
  </si>
  <si>
    <t>Blood transfusion flag</t>
  </si>
  <si>
    <t>Flag indicating whether the mother received a blood transfusion. Only asked of mothers who answered ‘yes’ to post-partum haemorrhage. Available from 2016.</t>
  </si>
  <si>
    <t xml:space="preserve">Estimated blood loss </t>
  </si>
  <si>
    <t>Estimated blood loss following post-partum haemorrhage. Available from 2016.</t>
  </si>
  <si>
    <t>Post-partum haemorrhage requiring blood transfusion</t>
  </si>
  <si>
    <t>The variable pphtf_recode has been derived using information from the variables ‘bloodtx’ and ‘bloodvol’ to recreate this measure. Available from 2006 onwards.</t>
  </si>
  <si>
    <t>Onset of labour. Available from 1994.</t>
  </si>
  <si>
    <t>Induction and augmentation of labour</t>
  </si>
  <si>
    <t>Main indication for induction/augmentation of labour</t>
  </si>
  <si>
    <t>In 2016, the category ‘Blood group isoimmunisation’ was removed from the pick list of indications. Available from 1998 onwards.</t>
  </si>
  <si>
    <t>Pain relief: None</t>
  </si>
  <si>
    <t>Pain Relief: None. Available from 1998 to 2006.</t>
  </si>
  <si>
    <t>Pain relief: Nitrous oxide</t>
  </si>
  <si>
    <t>Pain Relief: Nitrous Oxide. Available from 1998 to 2006.</t>
  </si>
  <si>
    <t>Pain Relief: Pudendal block</t>
  </si>
  <si>
    <t>Pain Relief: IM Narcotics. Available from 1998 to 2006.</t>
  </si>
  <si>
    <t>Pain Relief: Local To Perineum. Available from 1998 to 2006.</t>
  </si>
  <si>
    <t>Pain Relief: Pudendal block. Available from 1998 to 2006.</t>
  </si>
  <si>
    <t>Pain Relief: Epidural/Caudal. Available from 1998 to 2006.</t>
  </si>
  <si>
    <t>Pain Relief: Spinal. Available from 1998 to 2006.</t>
  </si>
  <si>
    <t>Pain Relief: General Anaesthetic. Available from 1998 to 2006.</t>
  </si>
  <si>
    <t>Analgesia for labour: Nil</t>
  </si>
  <si>
    <t>Analgesia for labour: Nitrous oxide</t>
  </si>
  <si>
    <t>Analgesia for labour: Systemic opioids</t>
  </si>
  <si>
    <t>Analgesia for labour: Spinal</t>
  </si>
  <si>
    <t>Analgesia for labour: Epidural/caudal</t>
  </si>
  <si>
    <t>Analgesia for labour: Combined spinal-epidural</t>
  </si>
  <si>
    <t>Analgesia for labour: Other</t>
  </si>
  <si>
    <t>Anaesthesia for delivery: Nil</t>
  </si>
  <si>
    <t>Anaesthesia for delivery: Local to perineum</t>
  </si>
  <si>
    <t>Anaesthesia for delivery: Pudendal</t>
  </si>
  <si>
    <t>Anaesthesia for delivery: Spinal</t>
  </si>
  <si>
    <t>Anaesthesia for delivery: Epidural/caudal</t>
  </si>
  <si>
    <t>Anaesthesia for delivery: Combined spinal-epidural</t>
  </si>
  <si>
    <t>Anaesthesia for delivery: General anaesthetic</t>
  </si>
  <si>
    <t>Anaesthesia for delivery: Other</t>
  </si>
  <si>
    <t>Epidural anaesthetic</t>
  </si>
  <si>
    <t>Type of delivery</t>
  </si>
  <si>
    <t>Main indication for caesarean section</t>
  </si>
  <si>
    <t>Main indication for caesarean section – recode</t>
  </si>
  <si>
    <t>Third stage</t>
  </si>
  <si>
    <t>Pain Relief: Other. Available from 1998 to 2006.</t>
  </si>
  <si>
    <t>Analgesia for labour: Nil. Available from 2006 onwards.</t>
  </si>
  <si>
    <t>Analgesia for labour: Nitrous oxide. Available from 2006 onwards.</t>
  </si>
  <si>
    <t>Analgesia for labour: Systemic opioids. Available from 2006 onwards.</t>
  </si>
  <si>
    <t>Analgesia for labour: Spinal. Available from 2006 onwards.</t>
  </si>
  <si>
    <t>Analgesia for labour: Epidural/caudal.Available from 2006 onwards.</t>
  </si>
  <si>
    <t>Analgesia for labour: Combined spinal-epidural.Available from 2006 onwards.</t>
  </si>
  <si>
    <t>Analgesia for labour: Other. Available from 2006 onwards.</t>
  </si>
  <si>
    <t>Anaesthesia for delivery: Nil. Available from 2006 onwards.</t>
  </si>
  <si>
    <t>Anaesthesia for delivery: Local to perineum. Available from 2006 onwards.</t>
  </si>
  <si>
    <t>Anaesthesia for delivery: Pudendal. Available from 2006 onwards.</t>
  </si>
  <si>
    <t>Anaesthesia for delivery: Spinal. Available from 2006 onwards.</t>
  </si>
  <si>
    <t>Anaesthesia for delivery: Epidural/caudal. Available from 2006 onwards.</t>
  </si>
  <si>
    <t>Anaesthesia for delivery: Combined spinal-epidural. Available from 2006 onwards.</t>
  </si>
  <si>
    <t>Anaesthesia for delivery: General anaesthetic. Available from 2006 onwards.</t>
  </si>
  <si>
    <t>Anaesthesia for delivery: Other. Available from 2006 onwards.</t>
  </si>
  <si>
    <t>Epidural anaesthetic. Available from 1994 to 1997.</t>
  </si>
  <si>
    <t>Presentation. Available from 1994 to 1997.</t>
  </si>
  <si>
    <t>Presentation. Available from 1998 to 2006.</t>
  </si>
  <si>
    <t xml:space="preserve">Presentation. Available from 2006 onwards. </t>
  </si>
  <si>
    <t>Type of delivery. Available from 1994 to 1997.</t>
  </si>
  <si>
    <t>Type of delivery. Available from 1998 to 2010.</t>
  </si>
  <si>
    <t>Type of delivery. Available from 2011 onwards.</t>
  </si>
  <si>
    <t>Type of Delivery Recode. Available from 2011 onwards.</t>
  </si>
  <si>
    <t>Main Indication For Caesarean Section. Available from 1998 to 2006.</t>
  </si>
  <si>
    <t>Main indication for caesarean section. Available from 2006 to 2015.</t>
  </si>
  <si>
    <t>Main indication for caesarean section. Available from 2016 onwards.</t>
  </si>
  <si>
    <t>Derived variable that combines ‘cswhy’ and ‘cswhy06’ into a single lowest common denominator field. Available from 1998 onwards.</t>
  </si>
  <si>
    <t>Perineal status. Available from 1998 to 2006.</t>
  </si>
  <si>
    <t>Perineal status. Available from 2006 onwards.</t>
  </si>
  <si>
    <t>Episiotomy. Available from 1994 onwards.</t>
  </si>
  <si>
    <t>Surgical repair of vagina or perineum. Available from 1998 onwards.</t>
  </si>
  <si>
    <t>Management of the third stage of labour. Available from 2006 onwards.</t>
  </si>
  <si>
    <t>Model of Care-Antenatal - Private Obstetrician. Available from 2006 to 2015.</t>
  </si>
  <si>
    <t>Model of Care-Antenatal - Hospital Based Medical. Available from 2006 to 2015.</t>
  </si>
  <si>
    <t>Model of Care-Antenatal - General Practitioner. Available from 2006 to 2015.</t>
  </si>
  <si>
    <t>Model of Care-Antenatal - Hospital Based Midwife. Available from 2006 to 2015.</t>
  </si>
  <si>
    <t>Model of Care-Antenatal - Independent Midwife. Available from 2006 to 2015.</t>
  </si>
  <si>
    <t>Model of Care-Antenatal - Not Applicable. Available from 2006 to 2015.</t>
  </si>
  <si>
    <t>Model of Care-Birth - Private Obstetrician. Available from 2006 to 2015.</t>
  </si>
  <si>
    <t>Model of Care-Birth - Hospital Based Medical. Available from 2006 to 2015.</t>
  </si>
  <si>
    <t>Model of Care-Birth - General Practitioner. Available from 2006 to 2015.</t>
  </si>
  <si>
    <t>Model of Care-Birth - Hospital Based Midwife. Available from 2006 to 2015.</t>
  </si>
  <si>
    <t>Model of Care-Birth - Independent Midwife. Available from 2006 to 2015.</t>
  </si>
  <si>
    <t>Model of Care-Birth - Not Applicable. Available from 2006 to 2015.</t>
  </si>
  <si>
    <t>The main model of care used during the birth period. Available from 2016 onwards.</t>
  </si>
  <si>
    <t>The main model of care used during the antenatal period. Available from 2016 onwards.</t>
  </si>
  <si>
    <t>Was Mother In A Midwifery Continuity of Carer Program For Antenatal, Birth And Postnatal Care? Available from 2016 onwards.</t>
  </si>
  <si>
    <t>Referral prior</t>
  </si>
  <si>
    <t>Referral post</t>
  </si>
  <si>
    <t>Referral prior onset of labour. Available from 2006 to 2015.</t>
  </si>
  <si>
    <t>Referral post onset of labour. Available from 2006 to 2015.</t>
  </si>
  <si>
    <t>Baby’s sex. Available from 1994 onwards.</t>
  </si>
  <si>
    <t>The number of fetuses or babies from the pregnancy. On this basis pregnancy may be classified as single or multiple. Available from 1994 onwards.</t>
  </si>
  <si>
    <t>The intended place of birth at the onset of labour</t>
  </si>
  <si>
    <t>MMYYYY</t>
  </si>
  <si>
    <t>Where the main reason for intervening in or assisting the birth is unknown</t>
  </si>
  <si>
    <t>Age of mother. Derived by subtracting the mother’s date of birth from the baby’s date of birth</t>
  </si>
  <si>
    <t>An indication as to whether the mother had previously consumed alcohol, recorded at week 36 of her pregnancy</t>
  </si>
  <si>
    <t>An indication as to whether the mother is consuming alcohol during her pregnancy at the time of her first antenatal clinic visit</t>
  </si>
  <si>
    <t>Anaesthesia not used. Available 1996-2007</t>
  </si>
  <si>
    <t xml:space="preserve">combination of spinal and epidural anaesthesia used  </t>
  </si>
  <si>
    <t>Epidural/caudal anaesthesia at FCS delivery</t>
  </si>
  <si>
    <t>Highest rank of method used for anaesthesia during delivery</t>
  </si>
  <si>
    <t>Highest rank of method used for analgesia during labour</t>
  </si>
  <si>
    <t>General anaesthesia at FCS delivery</t>
  </si>
  <si>
    <t>anaesthesia_local</t>
  </si>
  <si>
    <t>Anaesthesia at FCS delivery not applicable</t>
  </si>
  <si>
    <t xml:space="preserve">No anaesthesia at FCS delivery </t>
  </si>
  <si>
    <t>Anaesthesia at FCS delivery other than ones listed</t>
  </si>
  <si>
    <t>Pudendal nerve anaesthesia at FCS delivery</t>
  </si>
  <si>
    <t xml:space="preserve">Anaesthesia at FCS delivery unknown </t>
  </si>
  <si>
    <t>Spinal anaesthesia at FCS delivery</t>
  </si>
  <si>
    <t>Alternative Methods ADL</t>
  </si>
  <si>
    <t>A combination of analgesic methods</t>
  </si>
  <si>
    <t>Epidural/caudal analgesia used during labour</t>
  </si>
  <si>
    <t>Nitrous oxide during labour</t>
  </si>
  <si>
    <t>Narcotics during labour</t>
  </si>
  <si>
    <t>No analgesia administered</t>
  </si>
  <si>
    <t>Analgesia during labour other than ones listed</t>
  </si>
  <si>
    <t>Spinal analgesia during labour</t>
  </si>
  <si>
    <t>Analgesia during labour unknown</t>
  </si>
  <si>
    <t>Numerical score to evaluate the baby’s physical condition 1 minute after birth</t>
  </si>
  <si>
    <t>Numerical score to evaluate the baby’s physical condition 5 minutes after birth</t>
  </si>
  <si>
    <t>Augmentation used to assist progress of labour</t>
  </si>
  <si>
    <t>Where the artificial rupture of membranes (ARM) is the method used to assist the progress of labour</t>
  </si>
  <si>
    <t>Where no method used to assist progress of labour</t>
  </si>
  <si>
    <t>Where the method used to assist progress of labour is other than the ones listed</t>
  </si>
  <si>
    <t>Where oxytocin is the method used to assist progress of labour</t>
  </si>
  <si>
    <t>Where prostaglandins are the method used to assist progress of labour</t>
  </si>
  <si>
    <t>Where the method used to assist progress of labour is unknown</t>
  </si>
  <si>
    <t>Length of the baby at birth</t>
  </si>
  <si>
    <t>The first weight of the baby taken after birth (in grams)</t>
  </si>
  <si>
    <t>Baby’s duration of hospital stay following birth</t>
  </si>
  <si>
    <t>Living status of the baby at birth</t>
  </si>
  <si>
    <t>The sequence in which this baby was delivered</t>
  </si>
  <si>
    <t>Total number of babies for this mother delivered by Caesarean section</t>
  </si>
  <si>
    <t>Method used in the delivery of the baby</t>
  </si>
  <si>
    <t>Date Discharged Baby</t>
  </si>
  <si>
    <t xml:space="preserve">Date Discharged Mother </t>
  </si>
  <si>
    <t>Ectopic pregnancy quantity - The total number of previous pregnancies resulting in ectopic pregnancy</t>
  </si>
  <si>
    <t>Number of weeks gestation at first antenatal visit</t>
  </si>
  <si>
    <t>Recorded gestational age at first ultrasound</t>
  </si>
  <si>
    <t>Derived estimated gestational age at first ultrasound based on date of birth, date of first ultrasound and gestational age at birth</t>
  </si>
  <si>
    <t>Gestational age at birth according to ultrasound</t>
  </si>
  <si>
    <t>The estimated gestational age of the baby at birth  in completed weeks</t>
  </si>
  <si>
    <t>The total number of pregnancies including the current pregnancy</t>
  </si>
  <si>
    <t>Head circumference of the baby at birth  in centimetres.</t>
  </si>
  <si>
    <t>Indicator of main induction method</t>
  </si>
  <si>
    <t>Where diabetes is the main reason for the decision to induce the birth</t>
  </si>
  <si>
    <t>Where hypertensive disorder is the main reason for the decision to induce the birth</t>
  </si>
  <si>
    <t>Labour induction</t>
  </si>
  <si>
    <t>Mother intends to breast feed</t>
  </si>
  <si>
    <t>Where hypertension is the medical and obstetric complication (necessitating intervention) arising after the onset of labour and before the completed delivery of the baby and placenta</t>
  </si>
  <si>
    <t>Where post partum haemorrhage is the medical and obstetric complication (necessitating intervention) arising after the onset of labour and before the completed delivery of the baby and placenta</t>
  </si>
  <si>
    <t>The total number of previous pregnancies resulting in a live birth</t>
  </si>
  <si>
    <t>An indication as to whether the last pregnancy was delivered by caesarean section</t>
  </si>
  <si>
    <t>Medical complication of gestational diabetes</t>
  </si>
  <si>
    <t>Medical complication of pre-existing diabetes</t>
  </si>
  <si>
    <t>Medical complication of pre-existing diabetes type 1</t>
  </si>
  <si>
    <t>Medical complication of pre-existing diabetes type 2</t>
  </si>
  <si>
    <t>Medical complication of pre-existing diabetes (other)</t>
  </si>
  <si>
    <t>Medical complication of pre-existing hypertension</t>
  </si>
  <si>
    <t>Obstetric complication at birth due to anaemia</t>
  </si>
  <si>
    <t>Where gestational diabetes is the obstetric complication</t>
  </si>
  <si>
    <t>Where pre-eclampsia is the obstetric complication</t>
  </si>
  <si>
    <t>How labour set in for the mother</t>
  </si>
  <si>
    <t>The total number of pregnancies carried to &gt;20 weeks by the mother before the pregnancy or birth under consideration</t>
  </si>
  <si>
    <t>The total number of pregnancies carried to &gt;20 weeks by the mother before the pregnancy or birth under consideration, calculated from number of previous births</t>
  </si>
  <si>
    <t>State of the perineum following birth</t>
  </si>
  <si>
    <t>The total number of births resulting from this pregnancy</t>
  </si>
  <si>
    <t>Where mother had puerperal complications</t>
  </si>
  <si>
    <t>Presenting body part of the foetus (at lower segment of uterus) at birth</t>
  </si>
  <si>
    <t>An indication as to whether the mother has delivered by caesarean section previously</t>
  </si>
  <si>
    <t>Multiple mother procedure codes organised in an array</t>
  </si>
  <si>
    <t>Number of previous spontaneous abortions</t>
  </si>
  <si>
    <t>Number of previous ectopic pregnancies</t>
  </si>
  <si>
    <t xml:space="preserve">Single variable to describe the type of resuscitation method used. </t>
  </si>
  <si>
    <t>Mode of separation of infant</t>
  </si>
  <si>
    <t>Mode of separation of mother</t>
  </si>
  <si>
    <t>Sex of the baby as determined at birth</t>
  </si>
  <si>
    <t>An indication that the mother is smoking at week 36 of her pregnancy</t>
  </si>
  <si>
    <t>An indication that the mother is smoking after week 20 of her pregnancy</t>
  </si>
  <si>
    <t>An indication that the mother is smoking before week 20 of her pregnancy</t>
  </si>
  <si>
    <t>An indication that the mother is smoking during her pregnancy at the first antenatal clinic visit</t>
  </si>
  <si>
    <t>An indication that the baby was treated in the special care nursery during the birth admission</t>
  </si>
  <si>
    <t>The total number of previous pregnancies resulting in stillbirth (at least 20 weeks gestational age or 400gms birthweight)</t>
  </si>
  <si>
    <t>Type of induction method used</t>
  </si>
  <si>
    <t>The date the first ultrasound was performed</t>
  </si>
  <si>
    <t>The baby’s year of birth</t>
  </si>
  <si>
    <t>Iintended place of birth</t>
  </si>
  <si>
    <t>MMYYYY date baby delivered</t>
  </si>
  <si>
    <t>Date mother admitted</t>
  </si>
  <si>
    <t>MORE INFORMATION</t>
  </si>
  <si>
    <t>Available 1996-onwards</t>
  </si>
  <si>
    <t>Available 1985-onwards</t>
  </si>
  <si>
    <t>Available 1996-2007</t>
  </si>
  <si>
    <t>Available 2005-onwards</t>
  </si>
  <si>
    <t>Available 1986-onwards</t>
  </si>
  <si>
    <t>Available 2002-onwards</t>
  </si>
  <si>
    <t>Available 2008-onwards</t>
  </si>
  <si>
    <t>Available 2000-onwards</t>
  </si>
  <si>
    <t>Available 1986-1999</t>
  </si>
  <si>
    <t>Available 1985-2007</t>
  </si>
  <si>
    <t>Available 2014-onwards</t>
  </si>
  <si>
    <t>Available 1997-1999</t>
  </si>
  <si>
    <t>Available 1985-2004</t>
  </si>
  <si>
    <t>Available 1986-1995</t>
  </si>
  <si>
    <t>Available 1996-2010</t>
  </si>
  <si>
    <t>Available 2010-onwards</t>
  </si>
  <si>
    <t>Available 1996-2011</t>
  </si>
  <si>
    <t>Birth episode number</t>
  </si>
  <si>
    <t>Baby number</t>
  </si>
  <si>
    <t>Baby discharge status</t>
  </si>
  <si>
    <t>Sex</t>
  </si>
  <si>
    <t>Labour onset type</t>
  </si>
  <si>
    <t>Reason for induction</t>
  </si>
  <si>
    <t>Length of time membranes ruptured prior to labour onset (in hours)</t>
  </si>
  <si>
    <t>Reason for Caesarean (ICD-10AM code)</t>
  </si>
  <si>
    <t>Pharmacological analgesia</t>
  </si>
  <si>
    <t>Anasthesia for delivery</t>
  </si>
  <si>
    <t>Presentation of fetus at birth</t>
  </si>
  <si>
    <t>Method of birth delivery</t>
  </si>
  <si>
    <t>Condition of perineum following delivery</t>
  </si>
  <si>
    <t>Birthweight</t>
  </si>
  <si>
    <t>Gestation in weeks</t>
  </si>
  <si>
    <t>Head circumference at birth</t>
  </si>
  <si>
    <t>Length at birth</t>
  </si>
  <si>
    <t>Baby status at birth</t>
  </si>
  <si>
    <t>1 minute APGAR score</t>
  </si>
  <si>
    <t>5 minute APGAR score</t>
  </si>
  <si>
    <t>Time baby took to establish regular respirations (minutes)</t>
  </si>
  <si>
    <t>Resuscitation flag</t>
  </si>
  <si>
    <t>Indicator of any neonatal morbidity present prior to discharge, transfer or death</t>
  </si>
  <si>
    <t>Indicator of any neonatal treatment received prior to discharge, transfer or death.</t>
  </si>
  <si>
    <t>Days in intensive care nursery.  Rounded up to whole days.</t>
  </si>
  <si>
    <t>Whole days in special care nursery</t>
  </si>
  <si>
    <t>Reason admitted to ICN/SCN (ICD-10AM code)</t>
  </si>
  <si>
    <t>Methods of inducing or augmenting labour</t>
  </si>
  <si>
    <t>Pharmacological analgesia type</t>
  </si>
  <si>
    <t>Non-pharmacological analgesia type</t>
  </si>
  <si>
    <t>Method of active resuscitation measure</t>
  </si>
  <si>
    <t>Neonatal morbidity (ICD-10AM code)</t>
  </si>
  <si>
    <t>Neonatal treatment code</t>
  </si>
  <si>
    <t>Congenital anomaly (ICD-10AM code)</t>
  </si>
  <si>
    <t>Length of stay (days)</t>
  </si>
  <si>
    <t>Mother discharge status</t>
  </si>
  <si>
    <t>Mother age</t>
  </si>
  <si>
    <t>Previous pregnancies</t>
  </si>
  <si>
    <t>Number of previous pregnancies - abortions, miscarriages,ectopic pregnancies, hydatidiform moles</t>
  </si>
  <si>
    <t>Number of previous pregnancies - livebirths</t>
  </si>
  <si>
    <t>Number of previous pregnancies - stillbirths</t>
  </si>
  <si>
    <t>Number of previous Caesareans</t>
  </si>
  <si>
    <t>Smoking during pregnancy status</t>
  </si>
  <si>
    <t>Smoking status before 20 weeks</t>
  </si>
  <si>
    <t>Smoking status after 20 weeks</t>
  </si>
  <si>
    <t>Self-report tobacco cigarettes per day before 20 weeks</t>
  </si>
  <si>
    <t>Self-report tobacco cigarettes per day after 20 weeks</t>
  </si>
  <si>
    <t>Average number of cigarettes after 20 weeks (until 30JUN2008)</t>
  </si>
  <si>
    <t>Date of last menstrual period</t>
  </si>
  <si>
    <t>Body Mass Index</t>
  </si>
  <si>
    <t>Gestation at first antenatal visit (weeks)</t>
  </si>
  <si>
    <t>Number of antenatal visits (until 30JUN2012)</t>
  </si>
  <si>
    <t>Total number of antenatal visits</t>
  </si>
  <si>
    <t>Nucal transucency scan flag</t>
  </si>
  <si>
    <t>Morphology ultrasound scan flag</t>
  </si>
  <si>
    <t>Chorionicity scan flag</t>
  </si>
  <si>
    <t>Method of delivery for last birth</t>
  </si>
  <si>
    <t>Medical condition - diabetes</t>
  </si>
  <si>
    <t>Medical condition - hypertension</t>
  </si>
  <si>
    <t>Pregnancy complication - pre-eclampsia</t>
  </si>
  <si>
    <t>Pregnancy complication - hypertension</t>
  </si>
  <si>
    <t>Pregnancy complication - gestational diabetes</t>
  </si>
  <si>
    <t>Procedures/Operations - amniocentesis</t>
  </si>
  <si>
    <t>Procedures/Operations - chorionic villi sampling</t>
  </si>
  <si>
    <t>Procedures/Operations - cervical suture</t>
  </si>
  <si>
    <t>Mother’s age</t>
  </si>
  <si>
    <t>Type of patient</t>
  </si>
  <si>
    <t>Baby date of birth (MMYYYY)</t>
  </si>
  <si>
    <t>Number of previous pregnancies resulting in births &gt;= 20 weeks (Mother's parity)</t>
  </si>
  <si>
    <t>Number of previous livebirths, singleton pregnancies</t>
  </si>
  <si>
    <t>Number of previous livebirths, multiple pregnancies</t>
  </si>
  <si>
    <t>No. of neonatal deaths, singleton pregnancies</t>
  </si>
  <si>
    <t>No. of neonatal deaths, multiple pregnancies</t>
  </si>
  <si>
    <t>No. of still births, singleton pregnancies</t>
  </si>
  <si>
    <t>No. of still births, multiple pregnancies</t>
  </si>
  <si>
    <t>No. of miscarriages, singleton pregnancies</t>
  </si>
  <si>
    <t>No. of miscarriages, multiple pregnancies</t>
  </si>
  <si>
    <t>No. of ectopic pregnacies, singleton pregnancies</t>
  </si>
  <si>
    <t>No. of ectopic pregnacies, multiple pregnancies</t>
  </si>
  <si>
    <t>No. of terminations, singleton pregnancies</t>
  </si>
  <si>
    <t>No. of terminations, multiple pregnancies</t>
  </si>
  <si>
    <t>Outcome of last pregnancy</t>
  </si>
  <si>
    <t>Date of delivery/termination of last pregnancy</t>
  </si>
  <si>
    <t>Method of delivery of last birth</t>
  </si>
  <si>
    <t>Number of previous caesareans</t>
  </si>
  <si>
    <t>Intended place of birth</t>
  </si>
  <si>
    <t>Type of antenatal care</t>
  </si>
  <si>
    <t>Tobacco smoking status at first visit</t>
  </si>
  <si>
    <t>Average no. of tobacco cigarettes smoked per day in 2nd half of pregnancy</t>
  </si>
  <si>
    <t>Medical conditions</t>
  </si>
  <si>
    <t>Obstetric complications</t>
  </si>
  <si>
    <t>Date of admission prior to delivery</t>
  </si>
  <si>
    <t>Procedures performed in this pregnancy</t>
  </si>
  <si>
    <t>Reason/s for induction</t>
  </si>
  <si>
    <t>If induction or augmentation after spontaneous onset, specify method/s</t>
  </si>
  <si>
    <t>Presentation prior to delivery</t>
  </si>
  <si>
    <t>Method of delivery</t>
  </si>
  <si>
    <t>Reason(s) for caesarean section</t>
  </si>
  <si>
    <t>Complications of labour, delivery, and puerperium</t>
  </si>
  <si>
    <t>Perineal status after delivery</t>
  </si>
  <si>
    <t>Analgesia for labour flag</t>
  </si>
  <si>
    <t>Anaesthesia for delivery flag</t>
  </si>
  <si>
    <t>MOTHANT1 -3</t>
  </si>
  <si>
    <t>MOTHANC1 -3</t>
  </si>
  <si>
    <t>Available 1998-2011</t>
  </si>
  <si>
    <t>Available 2012 onwards</t>
  </si>
  <si>
    <t>MOTHRES1 -2</t>
  </si>
  <si>
    <t>Mother’s outcome for birth hospital/home birth</t>
  </si>
  <si>
    <t>Mother’s final discharge or death date</t>
  </si>
  <si>
    <t>Place of birth</t>
  </si>
  <si>
    <t>Birthweight (grams)</t>
  </si>
  <si>
    <t>Baby’s outcome for birth hospital/home birth</t>
  </si>
  <si>
    <t>Baby’s date of final discharge (or death)</t>
  </si>
  <si>
    <t>Resuscitation at delivery</t>
  </si>
  <si>
    <t>Nursery care required</t>
  </si>
  <si>
    <t>Transferred to another hospital</t>
  </si>
  <si>
    <t>Gestation at birth (best clinical estimate in weeks)</t>
  </si>
  <si>
    <t>Date of birth (baby) MMYYYY</t>
  </si>
  <si>
    <t>This refers to the establishment or hospital in which the birth occurred.</t>
  </si>
  <si>
    <t>Active measures taken immediately after birth to establish independent respiration and heartbeat, or to treat depressed respiratory effect and to correct metabolic disturbances.</t>
  </si>
  <si>
    <t>Medical admission to SCN/ICU</t>
  </si>
  <si>
    <t>Whether the baby was cared for in a special care nursery, or intensive care unit because of a medical condition.</t>
  </si>
  <si>
    <t>Medical admission to SCN/ICU - postnatal</t>
  </si>
  <si>
    <t>Presentation at birth</t>
  </si>
  <si>
    <t xml:space="preserve">Indicates the presenting part of the fetus (that is, at lower segment of uterus) at birth.  </t>
  </si>
  <si>
    <t>Mode of birth</t>
  </si>
  <si>
    <t xml:space="preserve">Indicates the method of complete expulsion or extraction from its mother of a product of conception.  </t>
  </si>
  <si>
    <t>Baby's sex</t>
  </si>
  <si>
    <t>Apgar score at 1 minute</t>
  </si>
  <si>
    <t>Apgar score at 5 minutes</t>
  </si>
  <si>
    <t>Analgesia during labour</t>
  </si>
  <si>
    <t>Any bleeding from the genital tract occurring after 20 weeks, with estimated blood loss greater than 20 mls</t>
  </si>
  <si>
    <t>Amniotomy (artificial rupture of membranes)</t>
  </si>
  <si>
    <t>Indication for caesarean section - fetal</t>
  </si>
  <si>
    <t>Antenatal testing - group B strep test</t>
  </si>
  <si>
    <t>Pre pregnancy condition - Autoimmune type</t>
  </si>
  <si>
    <t>Pre pregnancy condition - Haematological</t>
  </si>
  <si>
    <t>Pre pregnancy condition - Immunocompromise</t>
  </si>
  <si>
    <t>Pre pregnancy condition - Mental health</t>
  </si>
  <si>
    <t>Pre pregnancy condition - Metabolic</t>
  </si>
  <si>
    <t>Pre pregnancy condition - Musculoskeletal</t>
  </si>
  <si>
    <t>Pre pregnancy condition - Neurological</t>
  </si>
  <si>
    <t>Pre pregnancy condition - Non Gynaecological Surgery</t>
  </si>
  <si>
    <t>Pre pregnancy condition - Other Gynaecological Problem</t>
  </si>
  <si>
    <t>Pre pregnancy condition -Other Relevant Surgery</t>
  </si>
  <si>
    <t>Pre pregnancy condition - Respiratory Disease</t>
  </si>
  <si>
    <t>Pre pregnancy condition - Infectious Disease</t>
  </si>
  <si>
    <t>Pre pregnancy condition - Skin Disease</t>
  </si>
  <si>
    <t>e.g. cardiac, Neural Tube Defect</t>
  </si>
  <si>
    <t>status of test</t>
  </si>
  <si>
    <t>Genital tract trauma</t>
  </si>
  <si>
    <t>Indication for caesarean section - maternal compromise</t>
  </si>
  <si>
    <t>Conditon name</t>
  </si>
  <si>
    <t>Maternal isoimmunisation occurs when the mother's immune system in sensitised to antigens on fetal erythrocytes, resulting in the production of IgG antibodies.</t>
  </si>
  <si>
    <t>Labour type</t>
  </si>
  <si>
    <t>New medical problem in mother</t>
  </si>
  <si>
    <t>Other Disability (mother)</t>
  </si>
  <si>
    <t>Augmentation of labour - Oxytocin</t>
  </si>
  <si>
    <t>Induction of labour - Prostaglandins</t>
  </si>
  <si>
    <t>Antenatal testing - 1st trimester - Downs Syndrome</t>
  </si>
  <si>
    <t>Antenatal testing - 2nd trimester - Downs Syndrome</t>
  </si>
  <si>
    <t>Smoking status - at 1st contact</t>
  </si>
  <si>
    <t>Smoking status - 2nd half of pregnancy</t>
  </si>
  <si>
    <t>Previous pregnancy loss</t>
  </si>
  <si>
    <t>Last birth - Caesarion section</t>
  </si>
  <si>
    <t>Feeding intention - at 1st contact</t>
  </si>
  <si>
    <t>Pre pregnancy condition - Heart disease</t>
  </si>
  <si>
    <t>Pre pregnancy condition - Hypertension</t>
  </si>
  <si>
    <t>Pre pregnancy condition - Endocrine Disease</t>
  </si>
  <si>
    <t xml:space="preserve">Private / Public </t>
  </si>
  <si>
    <t>Y/N</t>
  </si>
  <si>
    <t>Type</t>
  </si>
  <si>
    <t>Proven Anaemia in Pregnancy</t>
  </si>
  <si>
    <t>Multiple Pregnancy Problem</t>
  </si>
  <si>
    <t>Oxytocin during labour</t>
  </si>
  <si>
    <t>Previous pregnancy loss (Number)</t>
  </si>
  <si>
    <t>Previous pregnancy - Caesarion section (Number)</t>
  </si>
  <si>
    <t>Caesarion section type</t>
  </si>
  <si>
    <t>Previous pregnancy (number)</t>
  </si>
  <si>
    <t>Plurality (number)</t>
  </si>
  <si>
    <t>Number of Antenatal Visits</t>
  </si>
  <si>
    <t>Gestation (weeks) at first antenatal visit</t>
  </si>
  <si>
    <t>Cervical shortening</t>
  </si>
  <si>
    <t xml:space="preserve">Augmentation of labour - Amniotomy (artificial rupture of membranes) </t>
  </si>
  <si>
    <t>Cervical ripening</t>
  </si>
  <si>
    <t>Labour complication</t>
  </si>
  <si>
    <t>Number</t>
  </si>
  <si>
    <t>Date of birth – baby</t>
  </si>
  <si>
    <t>The date of birth of the baby</t>
  </si>
  <si>
    <t>Whether the mother is admitted as a public or private patient</t>
  </si>
  <si>
    <t>Whether anaesthesia is administered to the mother for, or associated with, the operative delivery of the baby (forceps, vacuum/ventouse or caesarean section)</t>
  </si>
  <si>
    <t>Whether analgesia is administered to the woman to relieve pain during labour</t>
  </si>
  <si>
    <t>The type of analgesia administered to the woman during a birth event.</t>
  </si>
  <si>
    <t>Numerical score used to indicate the baby's condition at one minute after birth</t>
  </si>
  <si>
    <t>Numerical score used to indicate the baby's condition at five minutes after birth</t>
  </si>
  <si>
    <t>Whether the mother attempted to breastfeed the baby or express breast milk at least once</t>
  </si>
  <si>
    <t>The method of complete expulsion or extraction from the woman of a product of conception in a birth event</t>
  </si>
  <si>
    <t>The sequential birth order of the baby, including that in a multiple birth for the current pregnancy</t>
  </si>
  <si>
    <t>The total number of babies resulting from a single pregnancy</t>
  </si>
  <si>
    <t>Presenting part of the fetus (at the cervix) at birth</t>
  </si>
  <si>
    <t>Whether the change of intent between where the mother intended to give birth and the actual birth setting took place before or during labour</t>
  </si>
  <si>
    <t>Reason for change of intent between where the mother intended to give birth and where the actual birth took place</t>
  </si>
  <si>
    <t>Status of the baby at birth</t>
  </si>
  <si>
    <t>Whether an incision of the perineum and vagina was made</t>
  </si>
  <si>
    <t>The number of completed weeks’ gestation at the time of the first visit as measured from the first day of the last normal menstrual period. The visit is an intentional encounter between a pregnant woman and a midwife or doctor to assess and improve maternal and fetal well-being throughout pregnancy and prior to labour.</t>
  </si>
  <si>
    <t>The primary reason given for an induction of labour</t>
  </si>
  <si>
    <t>The reason(s) given for an operative birth</t>
  </si>
  <si>
    <t>Medical and obstetric complications arising after the onset of labour and before the completed delivery of the baby and placenta</t>
  </si>
  <si>
    <t>The mother's self-reported height, measured in centimetres, at about the time of conception</t>
  </si>
  <si>
    <t>Mother’s self-reported weight (body mass) about the time of conception</t>
  </si>
  <si>
    <t>Outcome of the most recent pregnancy preceding the current pregnancy</t>
  </si>
  <si>
    <t>The state of the perineum following birth</t>
  </si>
  <si>
    <t>Whether the neonate is admitted into a special care nursery (SCN) or neonatal intensive care unit (NICU)</t>
  </si>
  <si>
    <t>Status at separation of baby (discharge/transfer/death)</t>
  </si>
  <si>
    <t>Status at separation of mother (discharge/transfer/ death)</t>
  </si>
  <si>
    <t>The biological distinction between a male and female baby</t>
  </si>
  <si>
    <t>The self-reported number of cigarettes usually smoked daily by a pregnant woman after the first 20 weeks of pregnancy until the birth.</t>
  </si>
  <si>
    <t>A self-reported indicator of whether a pregnant woman smoked tobacco at any time during the first 20 weeks of her pregnancy.</t>
  </si>
  <si>
    <t>The number of completed weeks of the period of gestation as measured from the first day of the last normal menstrual period to the date of birth</t>
  </si>
  <si>
    <t>The first weight, in grams, of the live born or stillborn baby, obtained after birth r the weight of the neonate or infant on the date admitted if this is different from the date of birth.</t>
  </si>
  <si>
    <t>Labour Type</t>
  </si>
  <si>
    <t>The manner in which labour starts in a birth event</t>
  </si>
  <si>
    <t>Complications arising during the period immediately before delivery (not including the intrapartum period) that are directly attributable to the pregnancy and may have significantly affected care during the current pregnancy and/or pregnancy outcome</t>
  </si>
  <si>
    <t>Obstetric Complications - ICD-10-AM code</t>
  </si>
  <si>
    <t>Year in which the pregnancy preceding the current pregnancy was completed</t>
  </si>
  <si>
    <t>Month in which the pregnancy preceding the current pregnancy was completed</t>
  </si>
  <si>
    <t>The discipline of the clinician who provided most occasions of antenatal care</t>
  </si>
  <si>
    <t>Perineal/genital laceration – degree/type</t>
  </si>
  <si>
    <t>The degree or type of laceration/tear to the perineum and/or genital tract following birth</t>
  </si>
  <si>
    <t>The type of anaesthesia administered to a woman during a birth event</t>
  </si>
  <si>
    <t>Length of stay (postnatal days) - derived, Mother</t>
  </si>
  <si>
    <t>Length of stay (total days) - Mother</t>
  </si>
  <si>
    <t>Derived from Admission and Separation dates</t>
  </si>
  <si>
    <t>Derived from birth and Separation dates</t>
  </si>
  <si>
    <t>Length of stay (total days) - Baby</t>
  </si>
  <si>
    <t>Labour induction/augmentation agent</t>
  </si>
  <si>
    <t>Agents used to induce or assist in the progress of labour</t>
  </si>
  <si>
    <t>Last birth – caesarean section indicator</t>
  </si>
  <si>
    <t>An indicator of whether a caesarean section was performed for the most recent previouspregnancy that resulted in a birth.</t>
  </si>
  <si>
    <t>0/1</t>
  </si>
  <si>
    <t>Month of admission – mother</t>
  </si>
  <si>
    <t>Year of admission – mother</t>
  </si>
  <si>
    <t>Month of birth – baby</t>
  </si>
  <si>
    <t>Year of birth – baby</t>
  </si>
  <si>
    <t>Month of confinement</t>
  </si>
  <si>
    <t>Year of confinement</t>
  </si>
  <si>
    <t>Derived by subtracting the mother’s date of birth from the baby’s date of birth</t>
  </si>
  <si>
    <t>Age of mother at birth (whole years)</t>
  </si>
  <si>
    <t>Setting of birth - actual</t>
  </si>
  <si>
    <t>Home/ Hospital/ Other</t>
  </si>
  <si>
    <t>Pre‐existing hypertension - mother</t>
  </si>
  <si>
    <t>Pre‐existing Diabetes Mellitus, Type I - mother</t>
  </si>
  <si>
    <t>Pre‐existing Diabetes Mellitus, Type II - mother</t>
  </si>
  <si>
    <t>Obstetric Complications - Pre‐eclampsia, unspecified - motehr</t>
  </si>
  <si>
    <t>Obstetric Complications - Diabetes Mellitis arising after 254 weeks gestation, insulin treated - mother</t>
  </si>
  <si>
    <t>Diabetes Mellitis arising after 254 weeks gestation, diet controlled - mother</t>
  </si>
  <si>
    <t>Procedure - amniocentesis</t>
  </si>
  <si>
    <t>Procedure - CVS_flag</t>
  </si>
  <si>
    <t>Whether a repair to a laceration/tear or incision to the perineum during birth was undertaken</t>
  </si>
  <si>
    <t>Y / blank</t>
  </si>
  <si>
    <t>Month of Last Menstrual Period</t>
  </si>
  <si>
    <t>Year of Last Menstrual Period</t>
  </si>
  <si>
    <t>Setting of birth - intent</t>
  </si>
  <si>
    <t>Total number of previous abortions – induced</t>
  </si>
  <si>
    <t>The total number of previous pregnancies resulting in induced abortion (termination of pregnancy before 20 weeks’ gestation)</t>
  </si>
  <si>
    <t>Total number of previous abortions – spontaneous</t>
  </si>
  <si>
    <t>The total number of previous pregnancies of a female resulting in spontaneous abortion (less than 20 weeks’ gestational age, or less than 400 grams birthweight if gestational age is unknown, and showed no sign of life after birth)</t>
  </si>
  <si>
    <t>Total number of previous caesareans</t>
  </si>
  <si>
    <t>Total number of previous pregnancies where the method of delivery was caesarean section</t>
  </si>
  <si>
    <t>Total number of previous ectopic pregnancies</t>
  </si>
  <si>
    <t>The total number of previous pregnancies that were ectopic</t>
  </si>
  <si>
    <t>Total number of previous live births</t>
  </si>
  <si>
    <t>The total number of live births that resulted from each previous pregnancy and who lived at least 28 days</t>
  </si>
  <si>
    <t>Total number of previous neonatal deaths</t>
  </si>
  <si>
    <t>The total number of live births that died during the first 28 days of life from each previous pregnancy</t>
  </si>
  <si>
    <t>Total number of previous stillbirths (fetal deaths)</t>
  </si>
  <si>
    <t>The total number of stillbirths from previous pregnancies (at least 20 weeks gestational age or 400g birthweight)</t>
  </si>
  <si>
    <t>Total number of previous unknown outcomes of pregnancy</t>
  </si>
  <si>
    <t>Total number of previous pregnancies where the outcome is unknown</t>
  </si>
  <si>
    <t>Gravidity</t>
  </si>
  <si>
    <t>The total number of pregnancies including the current one</t>
  </si>
  <si>
    <t>The total number of previous pregnancies experienced by the woman that have resulted in a live birth or a stillbirth</t>
  </si>
  <si>
    <t>Parity</t>
  </si>
  <si>
    <t>Date baby left hospital</t>
  </si>
  <si>
    <t>Baby separation date (MMYYYY)</t>
  </si>
  <si>
    <t>Total number of previous pregnancies</t>
  </si>
  <si>
    <t>Outcomes of previous pregnancies provided as total numbers</t>
  </si>
  <si>
    <t>Baby: Date of birth</t>
  </si>
  <si>
    <t>Mother: Previous pregnancies</t>
  </si>
  <si>
    <t>Mother: Previous pregnancy outcomes - live births</t>
  </si>
  <si>
    <t>Mother: Previous pregnancy outcomes - live born, now deceased</t>
  </si>
  <si>
    <t>Mother: Previous pregnancy outcomes - stillbirth</t>
  </si>
  <si>
    <t>Mother: Parity</t>
  </si>
  <si>
    <t>Total Number of previous live/ still births</t>
  </si>
  <si>
    <t>Mother: Previous Caesarean Section</t>
  </si>
  <si>
    <t>Mother: Number of Previous Caesarean Sections</t>
  </si>
  <si>
    <t>Total number of pregnancies ending in CS before this preg</t>
  </si>
  <si>
    <t>Mother: Caesarean last delivery</t>
  </si>
  <si>
    <t>Mother: Previous multiple birth</t>
  </si>
  <si>
    <t>Mother: Is the LMP date certain?</t>
  </si>
  <si>
    <t>Mother: Basis of expected due date</t>
  </si>
  <si>
    <t>Due date based on clinical signs/ ultrasound</t>
  </si>
  <si>
    <t>Mother: Total number of Antenatal Care Visits</t>
  </si>
  <si>
    <t>Total number of health care visits attended that included pregnancy care</t>
  </si>
  <si>
    <t>Mother: Estimated Gestation at first antenatal visit</t>
  </si>
  <si>
    <t>Gestation in weeks at first health care visit including pregnancy care</t>
  </si>
  <si>
    <t>Mother: Smoking during pregnancy</t>
  </si>
  <si>
    <t>Mother: Number of tobacco cigarettes usually smoked each day during first 20 weeks of pregnancy</t>
  </si>
  <si>
    <t>Coded</t>
  </si>
  <si>
    <t>Mother: Number of tobacco cigarettes usually smoked each day after 20 weeks of pregnancy</t>
  </si>
  <si>
    <t>Mother: Complications of pregnancy</t>
  </si>
  <si>
    <t>Mother: Medical conditions</t>
  </si>
  <si>
    <t>Multiple coded values</t>
  </si>
  <si>
    <t>Mother: Procedures/treatments</t>
  </si>
  <si>
    <t>Mother: Intended place of birth at onset of labour</t>
  </si>
  <si>
    <t>e.g. Hospital/ Birth centre/ Home</t>
  </si>
  <si>
    <t>Mother: Onset of labour</t>
  </si>
  <si>
    <t>Spontaneous/ Induced/ none</t>
  </si>
  <si>
    <t>Mother: Augmentation</t>
  </si>
  <si>
    <t>Mother: Induction</t>
  </si>
  <si>
    <t>Mother: Analgesia (during labour)</t>
  </si>
  <si>
    <t>Mother: Anaesthesia (during delivery)</t>
  </si>
  <si>
    <t>Mother: Complications of labour and delivery</t>
  </si>
  <si>
    <t>Mother: Postnatal blood loss (ml)</t>
  </si>
  <si>
    <t>Mother: Perineal status</t>
  </si>
  <si>
    <t>Mother: Reason for caesarian</t>
  </si>
  <si>
    <t>Baby: Plurality</t>
  </si>
  <si>
    <t>Number of babies in this birth</t>
  </si>
  <si>
    <t>Baby: Baby number</t>
  </si>
  <si>
    <t>Order in this birth</t>
  </si>
  <si>
    <t>Baby: Presentation</t>
  </si>
  <si>
    <t>Baby: Method of birth</t>
  </si>
  <si>
    <t>Delivery method- hierarchical</t>
  </si>
  <si>
    <t>Baby: Sex</t>
  </si>
  <si>
    <t>Male/ Female/ Indeterminate</t>
  </si>
  <si>
    <t>Baby: Status of baby at birth</t>
  </si>
  <si>
    <t>e.g. Live / Stillborn</t>
  </si>
  <si>
    <t>Baby: Weight (g)</t>
  </si>
  <si>
    <t>Baby: Length (cms)</t>
  </si>
  <si>
    <t>Number in centimetres</t>
  </si>
  <si>
    <t>Number in grams</t>
  </si>
  <si>
    <t>Baby: Head circumference (cms)</t>
  </si>
  <si>
    <t>Volume in ml</t>
  </si>
  <si>
    <t>Baby: Agpar score at 1 minute</t>
  </si>
  <si>
    <t>Baby: Agpar score at 5 minutes</t>
  </si>
  <si>
    <t>Baby: Estimated gestation (completed weeks)</t>
  </si>
  <si>
    <t>Baby: length of hospital stay (days)</t>
  </si>
  <si>
    <t>Baby: mode of separation</t>
  </si>
  <si>
    <t>Transferred/ Died/ Discharged</t>
  </si>
  <si>
    <t>Actual departure date - Month and Year</t>
  </si>
  <si>
    <t xml:space="preserve">Actual departure date - Day of week </t>
  </si>
  <si>
    <t>Arrival date - Month and Year</t>
  </si>
  <si>
    <t xml:space="preserve">Arrival date - Day of week </t>
  </si>
  <si>
    <t>Sun/ Mon/ Tue/ Wed/ Thu/ Fri/ Sat</t>
  </si>
  <si>
    <t>Compensable status</t>
  </si>
  <si>
    <t>Department of Veterans' Affairs card type</t>
  </si>
  <si>
    <t>Principal ED diagnosis</t>
  </si>
  <si>
    <t>Referral source</t>
  </si>
  <si>
    <t>Type of visit</t>
  </si>
  <si>
    <t>Mode of arrival</t>
  </si>
  <si>
    <t>Mode of separation</t>
  </si>
  <si>
    <t>Referred to on departure</t>
  </si>
  <si>
    <t>Triage category</t>
  </si>
  <si>
    <t>Triage date - Month and Year</t>
  </si>
  <si>
    <t>Triage date - Weekday</t>
  </si>
  <si>
    <t>Public Health Network code</t>
  </si>
  <si>
    <t>2015 version</t>
  </si>
  <si>
    <t>Principal ED diagnosis - section</t>
  </si>
  <si>
    <t>Arrival date - Year</t>
  </si>
  <si>
    <t>Arrival date - Month</t>
  </si>
  <si>
    <t>Triage date - Year</t>
  </si>
  <si>
    <t>Triage date - Month</t>
  </si>
  <si>
    <t xml:space="preserve">Triage date - Day of week </t>
  </si>
  <si>
    <t>ICD Edition</t>
  </si>
  <si>
    <t>Primary Diagnosis</t>
  </si>
  <si>
    <t>dx2 -3</t>
  </si>
  <si>
    <t>Diagnosis 2 -3</t>
  </si>
  <si>
    <t>Arrival date - Month/ Year</t>
  </si>
  <si>
    <t>State of Residence</t>
  </si>
  <si>
    <t>ICD Code</t>
  </si>
  <si>
    <t>Codes?</t>
  </si>
  <si>
    <t>Referral Source</t>
  </si>
  <si>
    <t>Subset MMYYYY</t>
  </si>
  <si>
    <t>Presentation Date</t>
  </si>
  <si>
    <t>Tertiary Hospital Flag</t>
  </si>
  <si>
    <t>Establishment type</t>
  </si>
  <si>
    <t>Category</t>
  </si>
  <si>
    <t xml:space="preserve">Triage code </t>
  </si>
  <si>
    <t>Episode end status</t>
  </si>
  <si>
    <t xml:space="preserve">Disposal Code </t>
  </si>
  <si>
    <t>Visit Type</t>
  </si>
  <si>
    <t>Transport mode</t>
  </si>
  <si>
    <t>Arrival type</t>
  </si>
  <si>
    <t xml:space="preserve">Symptom </t>
  </si>
  <si>
    <t>Presenting problem</t>
  </si>
  <si>
    <t xml:space="preserve">Major Diagnostic Category </t>
  </si>
  <si>
    <t>NOT ICD-10 coded</t>
  </si>
  <si>
    <t xml:space="preserve">External Cause of Injury Code </t>
  </si>
  <si>
    <t>Human Intent of Injury</t>
  </si>
  <si>
    <t>Reason for visit to ED (category)</t>
  </si>
  <si>
    <t>Departure destination</t>
  </si>
  <si>
    <t>Intended duration of stay</t>
  </si>
  <si>
    <t>The intention of the responsible clinician, at the commencement of the episode, to discharge the patient either on the day of admission or a subsequent date.</t>
  </si>
  <si>
    <t>Relaced by SEPMODE from July 2002.</t>
  </si>
  <si>
    <t>Type of separation; from July 2002 (for previous separations see "SEPTYPE").</t>
  </si>
  <si>
    <t xml:space="preserve">Date of first dementia </t>
  </si>
  <si>
    <t xml:space="preserve">Date_dem     </t>
  </si>
  <si>
    <t xml:space="preserve">Source for dementia </t>
  </si>
  <si>
    <t>pattern</t>
  </si>
  <si>
    <t>date_dem</t>
  </si>
  <si>
    <t>ALSWHdementia</t>
  </si>
  <si>
    <t>w_alswh_community_nursing</t>
  </si>
  <si>
    <t>w_alswh_vh_ai_qstn_answer</t>
  </si>
  <si>
    <t>w_alswh_vh_assessment</t>
  </si>
  <si>
    <t>w_alswh_vh_service_plan</t>
  </si>
  <si>
    <t>Aged Care Assessment Program (ACAP) - assessments</t>
  </si>
  <si>
    <t>DVA Community Nursing - treatment accounts</t>
  </si>
  <si>
    <t>Veterans' Home Care (VHC) - assessment questions</t>
  </si>
  <si>
    <t>Veterans' Home Care (VHC) - service plans</t>
  </si>
  <si>
    <t>Requires approvals from all States, see below</t>
  </si>
  <si>
    <t>baby DOB</t>
  </si>
  <si>
    <t>Collection</t>
  </si>
  <si>
    <t>Diagnosis_Date_Accuracy</t>
  </si>
  <si>
    <t>The age groups, numbered 1 to 19, are 5-year age groups. (In the 2015 ACD there were only 18 age groups. The 18th one was 85+.)</t>
  </si>
  <si>
    <t xml:space="preserve">A = self report; B = Death; C = PBS; D = Aged care; E = Hospital Admissions     </t>
  </si>
  <si>
    <t>Component Datasets (N)</t>
  </si>
  <si>
    <t>See ALSWH Data Access Committee Protocol on potentially identifying variables</t>
  </si>
  <si>
    <t>About:</t>
  </si>
  <si>
    <t>Collections requested (N)</t>
  </si>
  <si>
    <t>Induction method</t>
  </si>
  <si>
    <t>Analgesia type</t>
  </si>
  <si>
    <t>How gestational age was estimated</t>
  </si>
  <si>
    <t>Alcohol amount</t>
  </si>
  <si>
    <t>Labour augmentation type</t>
  </si>
  <si>
    <t>Elective / Emergency</t>
  </si>
  <si>
    <t>Primary / Repeat</t>
  </si>
  <si>
    <t>Caesarian number</t>
  </si>
  <si>
    <t>Mode of delivery</t>
  </si>
  <si>
    <t>Summary</t>
  </si>
  <si>
    <t>Before applying for linked data, read this:</t>
  </si>
  <si>
    <t>2018-09</t>
  </si>
  <si>
    <t>1990-05</t>
  </si>
  <si>
    <t>Then use this form to:</t>
  </si>
  <si>
    <t>http://meteor.aihw.gov.au/content/index.phtml/itemId/600470</t>
  </si>
  <si>
    <t>http://meteor.aihw.gov.au/content/index.phtml/itemId/604330</t>
  </si>
  <si>
    <t>http://meteor.aihw.gov.au/content/index.phtml/itemId/603645</t>
  </si>
  <si>
    <t>http://meteor.aihw.gov.au/content/index.phtml/itemId/603319</t>
  </si>
  <si>
    <t>http://meteor.aihw.gov.au/content/index.phtml/itemId/601591</t>
  </si>
  <si>
    <t>http://meteor.aihw.gov.au/content/index.phtml/itemId/604401</t>
  </si>
  <si>
    <t>http://meteor.aihw.gov.au/content/index.phtml/itemId/604119</t>
  </si>
  <si>
    <t>http://meteor.aihw.gov.au/content/index.phtml/itemId/608734</t>
  </si>
  <si>
    <t>http://meteor.aihw.gov.au/content/index.phtml/itemId/601800</t>
  </si>
  <si>
    <t>https://meteor.aihw.gov.au/content/index.phtml/itemId/429894</t>
  </si>
  <si>
    <t>https://meteor.aihw.gov.au/content/index.phtml/itemId/603936</t>
  </si>
  <si>
    <t>https://meteor.aihw.gov.au/content/index.phtml/itemId/605587</t>
  </si>
  <si>
    <t>https://meteor.aihw.gov.au/content/index.phtml/itemId/601909</t>
  </si>
  <si>
    <t>https://meteor.aihw.gov.au/content/index.phtml/itemId/602772</t>
  </si>
  <si>
    <t>https://meteor.aihw.gov.au/content/index.phtml/itemId/602767</t>
  </si>
  <si>
    <t>https://meteor.aihw.gov.au/content/index.phtml/itemId/600778</t>
  </si>
  <si>
    <t>https://meteor.aihw.gov.au/content/index.phtml/itemId/600978</t>
  </si>
  <si>
    <t>https://meteor.aihw.gov.au/content/index.phtml/itemId/603362</t>
  </si>
  <si>
    <t>https://meteor.aihw.gov.au/content/index.phtml/itemId/607130</t>
  </si>
  <si>
    <t>https://meteor.aihw.gov.au/content/index.phtml/itemId/603916</t>
  </si>
  <si>
    <t>https://meteor.aihw.gov.au/content/index.phtml/itemId/601876</t>
  </si>
  <si>
    <t>https://meteor.aihw.gov.au/content/index.phtml/itemId/604005</t>
  </si>
  <si>
    <t>https://meteor.aihw.gov.au/content/index.phtml/itemId/603919</t>
  </si>
  <si>
    <t>https://meteor.aihw.gov.au/content/index.phtml/itemId/605072</t>
  </si>
  <si>
    <t>https://meteor.aihw.gov.au/content/index.phtml/itemId/422772</t>
  </si>
  <si>
    <t>https://meteor.aihw.gov.au/content/index.phtml/itemId/422642</t>
  </si>
  <si>
    <t>https://meteor.aihw.gov.au/content/index.phtml/itemId/303794</t>
  </si>
  <si>
    <t>https://meteor.aihw.gov.au/content/index.phtml/itemId/416129</t>
  </si>
  <si>
    <t>https://meteor.aihw.gov.au/content/index.phtml/itemId/391340</t>
  </si>
  <si>
    <t>https://meteor.aihw.gov.au/content/index.phtml/itemId/270185</t>
  </si>
  <si>
    <t>https://meteor.aihw.gov.au/content/index.phtml/itemId/399491</t>
  </si>
  <si>
    <t>https://meteor.aihw.gov.au/content/index.phtml/itemId/469909</t>
  </si>
  <si>
    <t>https://meteor.aihw.gov.au/content/index.phtml/itemId/645249</t>
  </si>
  <si>
    <t>https://meteor.aihw.gov.au/content/index.phtml/itemId/433232</t>
  </si>
  <si>
    <t>https://meteor.aihw.gov.au/content/index.phtml/itemId/294429</t>
  </si>
  <si>
    <t>Some Registries cover more than one jurisdiction</t>
  </si>
  <si>
    <t>Dataset name</t>
  </si>
  <si>
    <t>Content</t>
  </si>
  <si>
    <t>ALCOMM</t>
  </si>
  <si>
    <t>ALDOM</t>
  </si>
  <si>
    <t>ALHEALTH</t>
  </si>
  <si>
    <t>ALHOME</t>
  </si>
  <si>
    <t>ALMEALS</t>
  </si>
  <si>
    <t>ALMOVE</t>
  </si>
  <si>
    <t>ALMOVING</t>
  </si>
  <si>
    <t>ALNONE</t>
  </si>
  <si>
    <t>ALNS</t>
  </si>
  <si>
    <t>ALOTHER</t>
  </si>
  <si>
    <t>ALSELF</t>
  </si>
  <si>
    <t>ALSOCIAL</t>
  </si>
  <si>
    <t>ALTRANS</t>
  </si>
  <si>
    <t>ALUTD</t>
  </si>
  <si>
    <t>AP1</t>
  </si>
  <si>
    <t>AP10</t>
  </si>
  <si>
    <t>AP11</t>
  </si>
  <si>
    <t>AP12</t>
  </si>
  <si>
    <t>AP13</t>
  </si>
  <si>
    <t>AP14</t>
  </si>
  <si>
    <t>AP15</t>
  </si>
  <si>
    <t>AP16</t>
  </si>
  <si>
    <t>AP17</t>
  </si>
  <si>
    <t>AP18</t>
  </si>
  <si>
    <t>AP19</t>
  </si>
  <si>
    <t>AP2</t>
  </si>
  <si>
    <t>AP20</t>
  </si>
  <si>
    <t>AP21</t>
  </si>
  <si>
    <t>AP22</t>
  </si>
  <si>
    <t>AP23</t>
  </si>
  <si>
    <t>AP24</t>
  </si>
  <si>
    <t>AP25</t>
  </si>
  <si>
    <t>AP26</t>
  </si>
  <si>
    <t>AP3</t>
  </si>
  <si>
    <t>AP4</t>
  </si>
  <si>
    <t>AP5</t>
  </si>
  <si>
    <t>AP6</t>
  </si>
  <si>
    <t>AP7</t>
  </si>
  <si>
    <t>AP8</t>
  </si>
  <si>
    <t>AP9</t>
  </si>
  <si>
    <t>APNS</t>
  </si>
  <si>
    <t>CACOMM</t>
  </si>
  <si>
    <t>CADOM</t>
  </si>
  <si>
    <t>CAHEALTH</t>
  </si>
  <si>
    <t>CAHOME</t>
  </si>
  <si>
    <t>CAMEALS</t>
  </si>
  <si>
    <t>CAMOVE</t>
  </si>
  <si>
    <t>CANA</t>
  </si>
  <si>
    <t>CANONE</t>
  </si>
  <si>
    <t>CANS</t>
  </si>
  <si>
    <t>CAOTHER</t>
  </si>
  <si>
    <t>CARECORE</t>
  </si>
  <si>
    <t>CAREREL</t>
  </si>
  <si>
    <t>CASELF</t>
  </si>
  <si>
    <t>CASOCIAL</t>
  </si>
  <si>
    <t>CATRANS</t>
  </si>
  <si>
    <t>CAUTD</t>
  </si>
  <si>
    <t>EMERG</t>
  </si>
  <si>
    <t>GRCACP</t>
  </si>
  <si>
    <t>GRCRC</t>
  </si>
  <si>
    <t>GRDAYTH</t>
  </si>
  <si>
    <t>GREACH</t>
  </si>
  <si>
    <t>GREACHD</t>
  </si>
  <si>
    <t>GRHACC</t>
  </si>
  <si>
    <t>GRNA</t>
  </si>
  <si>
    <t>GRNONE</t>
  </si>
  <si>
    <t>GRNS</t>
  </si>
  <si>
    <t>GROTHER</t>
  </si>
  <si>
    <t>GRTRCARE</t>
  </si>
  <si>
    <t>GRUTD</t>
  </si>
  <si>
    <t>GRVETS</t>
  </si>
  <si>
    <t>HC12ASS</t>
  </si>
  <si>
    <t>HC34ASS</t>
  </si>
  <si>
    <t>LIVARR</t>
  </si>
  <si>
    <t>PRIORITY</t>
  </si>
  <si>
    <t>RACOMM</t>
  </si>
  <si>
    <t>RADOM</t>
  </si>
  <si>
    <t>RAHEALTH</t>
  </si>
  <si>
    <t>RAHOME</t>
  </si>
  <si>
    <t>RAMEALS</t>
  </si>
  <si>
    <t>RAMOVE</t>
  </si>
  <si>
    <t>RANA</t>
  </si>
  <si>
    <t>RANONE</t>
  </si>
  <si>
    <t>RANS</t>
  </si>
  <si>
    <t>RAOTHER</t>
  </si>
  <si>
    <t>RASELF</t>
  </si>
  <si>
    <t>RASOCIAL</t>
  </si>
  <si>
    <t>RATRANS</t>
  </si>
  <si>
    <t>RAUTD</t>
  </si>
  <si>
    <t>RESCARUS</t>
  </si>
  <si>
    <t>UACCOM</t>
  </si>
  <si>
    <t>HC12DATE</t>
  </si>
  <si>
    <t>HC34DATE</t>
  </si>
  <si>
    <t>ACCOMMODATION_SETTING</t>
  </si>
  <si>
    <t>ASSESSMENT_START_DATE</t>
  </si>
  <si>
    <t>ASSESSMENT_END_DATE</t>
  </si>
  <si>
    <t>ADMISSION_DATE</t>
  </si>
  <si>
    <t>ADL_LEVEL</t>
  </si>
  <si>
    <t>ADL_SCORE</t>
  </si>
  <si>
    <t>BEH_LEVEL</t>
  </si>
  <si>
    <t>BEH_SCORE</t>
  </si>
  <si>
    <t>CHC_LEVEL</t>
  </si>
  <si>
    <t>CHC_SCORE</t>
  </si>
  <si>
    <t>DISCHARGE_CODE</t>
  </si>
  <si>
    <t>DISCHARGE_REASON</t>
  </si>
  <si>
    <t>ASSESSMENT_TYPE</t>
  </si>
  <si>
    <t>ASSESSMENT_CATEGORY</t>
  </si>
  <si>
    <t>RCS_SCORE</t>
  </si>
  <si>
    <t>Veterans' Home Care (VHC) - assessment administration</t>
  </si>
  <si>
    <t>EPISD_ID</t>
  </si>
  <si>
    <t>EPISD_CLM_SQ_NUM</t>
  </si>
  <si>
    <t>Classification_Cde</t>
  </si>
  <si>
    <t>X_Service_Dte</t>
  </si>
  <si>
    <t>X_CNC_Visits_Num</t>
  </si>
  <si>
    <t>X_CNC_Hours_Num</t>
  </si>
  <si>
    <t>X_RN_Visits_Num</t>
  </si>
  <si>
    <t>X_RN_Hours_Num</t>
  </si>
  <si>
    <t>X_SEN_Visits_Num</t>
  </si>
  <si>
    <t>X_SEN_Hours_Num</t>
  </si>
  <si>
    <t>X_AIN_Visits_Num</t>
  </si>
  <si>
    <t>X_AIN_Hours_Num</t>
  </si>
  <si>
    <t>BEDDAYS</t>
  </si>
  <si>
    <t>X_Benefit_Paid_Amt</t>
  </si>
  <si>
    <t>Admission_Num</t>
  </si>
  <si>
    <t>X_Admission_Dte</t>
  </si>
  <si>
    <t>X_Discharge_Dte</t>
  </si>
  <si>
    <t>X_Service_To_Dte</t>
  </si>
  <si>
    <t>X_Hosp_Resp_Hol_Admission_Dte</t>
  </si>
  <si>
    <t>X_Hosp_Resp_Hol_Discharge_Dte</t>
  </si>
  <si>
    <t>X_Alone_Ind</t>
  </si>
  <si>
    <t>X_Carer_Ind</t>
  </si>
  <si>
    <t>ADL_Tool_Type_Cde</t>
  </si>
  <si>
    <t>X_Transfer_Ind</t>
  </si>
  <si>
    <t>X_Bathing_Ind</t>
  </si>
  <si>
    <t>X_Dressings_Ind</t>
  </si>
  <si>
    <t>X_Toileting_Ind</t>
  </si>
  <si>
    <t>X_Mobility_Ind</t>
  </si>
  <si>
    <t>X_Eating_Ind</t>
  </si>
  <si>
    <t>X_Cognitive_Behaviour_Ind</t>
  </si>
  <si>
    <t>DEPNDCY_LVL</t>
  </si>
  <si>
    <t>DVAind</t>
  </si>
  <si>
    <t>DVA client indicator from ALWSH</t>
  </si>
  <si>
    <t>unique</t>
  </si>
  <si>
    <t>no implies more than 1 DVA id matched to the IDalias</t>
  </si>
  <si>
    <t>MBS_PIN_matched</t>
  </si>
  <si>
    <t>shows if the matched pair had the same MBS PIN</t>
  </si>
  <si>
    <t>NBL_fullweight</t>
  </si>
  <si>
    <t>name-based comparison weight for the match</t>
  </si>
  <si>
    <t>DVA_missing_DOB</t>
  </si>
  <si>
    <t>shows if the DVA match had missing DOB</t>
  </si>
  <si>
    <t>Assessment_Id</t>
  </si>
  <si>
    <t>AI_Question_Num</t>
  </si>
  <si>
    <t>AI_Question_Seq_Num</t>
  </si>
  <si>
    <t>AI_Question_Ref_Text</t>
  </si>
  <si>
    <t>AI_Answer_Text</t>
  </si>
  <si>
    <t>AI_Comment_Text</t>
  </si>
  <si>
    <t>State</t>
  </si>
  <si>
    <t>Assessment_Service_Type_Desc</t>
  </si>
  <si>
    <t>Assessment_Date</t>
  </si>
  <si>
    <t>Assessment_Approved_Date</t>
  </si>
  <si>
    <t>Assessment_Payment_Amt</t>
  </si>
  <si>
    <t>In_Home_Assessment_Ind</t>
  </si>
  <si>
    <t>Referral_From_VHC_Desc</t>
  </si>
  <si>
    <t>Contact_Type_Desc</t>
  </si>
  <si>
    <t>Living_Arrangement_Type_Desc</t>
  </si>
  <si>
    <t>Service_Plan_Id</t>
  </si>
  <si>
    <t>Plan_Approved_Date</t>
  </si>
  <si>
    <t>Service_Type_Desc</t>
  </si>
  <si>
    <t>Service_Period_Desc</t>
  </si>
  <si>
    <t>Service_Start_Date</t>
  </si>
  <si>
    <t>Service_End_Date</t>
  </si>
  <si>
    <t>Plan_Hours_Provided_Num</t>
  </si>
  <si>
    <t>Hourly_Rate_Amt</t>
  </si>
  <si>
    <t>Plan_Total_Cost_Amt</t>
  </si>
  <si>
    <t>Identifies a Community Nursing episode of care.  All records comprising the episode are identified by the Episode Id and an Episode Claim Sequence Number (see field below)</t>
  </si>
  <si>
    <t>Sequence Number assigned to each CN Item/Claim Period comprising the CN Episode of Care.  One Episode may have multiple Episode Claim Sequence Numbers</t>
  </si>
  <si>
    <t>Descriptions of related groupings for CN treatment item numbers.</t>
  </si>
  <si>
    <t>Number of Clinical Nurse Consultant visits to the client in the 28 day claim period.</t>
  </si>
  <si>
    <t>Number of Clinical Nurse Consultant hours spent during visits to the client in the 28 day claim period.</t>
  </si>
  <si>
    <t>Number of Registered Nurse visits to the client in the 28 day claim period.</t>
  </si>
  <si>
    <t>Number of Registered Nurse hours spent during visits to the client in the 28 day claim period.</t>
  </si>
  <si>
    <t>Number of Enrolled Nurse visits to the client in the 28 day claim period.</t>
  </si>
  <si>
    <t>Number of Enrolled Nurse hours spent during visits to the client in the 28 day claim period.</t>
  </si>
  <si>
    <t>Number of Nursing Support Staff (Assistant in Nursing) visits to the client in the 28 day claim period.</t>
  </si>
  <si>
    <t>Number of Nursing Support Staff (Assistant in Nursing) hours spent during visits to the client in the 28 day claim period.</t>
  </si>
  <si>
    <t>Number of paid accommodation days that have occurred during the 28 day CN claim period.</t>
  </si>
  <si>
    <t xml:space="preserve">Service Provider Specialty Classification code </t>
  </si>
  <si>
    <t xml:space="preserve">Service Provider Specialty Detail code </t>
  </si>
  <si>
    <t>The date of admission is the first face-to-face contact visit between a CN provider’s personnel and the entitled person.</t>
  </si>
  <si>
    <t>Date the episode of care ended (based on the discharge or separation date).</t>
  </si>
  <si>
    <t>The date on which a variation in the episode of care provided to the veteran commenced.</t>
  </si>
  <si>
    <t>The date on which a variation in the episode of care provided to the veteran ended.</t>
  </si>
  <si>
    <t>Indicates whether the client lives alone.</t>
  </si>
  <si>
    <t>Indicates whether the client has a carer.</t>
  </si>
  <si>
    <t xml:space="preserve">Identifies the Activity of Daily Living assessment tool used to assess the veteran </t>
  </si>
  <si>
    <t>Indicates whether the client can transfer from different places around the home without assistance. (eg bed to wheelchair).</t>
  </si>
  <si>
    <t>Indicates whether the client can bath without assistance.</t>
  </si>
  <si>
    <t>Indicates whether the client can dress without assistance.</t>
  </si>
  <si>
    <t>Indicates whether the client can use toileting facilities without assistance.</t>
  </si>
  <si>
    <t>Indicates whether the client can move while bedridden without assistance.</t>
  </si>
  <si>
    <t>Indicates whether the client can eat without assistance</t>
  </si>
  <si>
    <t>Indicates whether the client lacks cognitive awareness</t>
  </si>
  <si>
    <t>Description of the overall dependency level (ie HIGH, LOW) of the client derived from the ADL Tool used and a specified combination of dependency indicator values.</t>
  </si>
  <si>
    <t>The amount paid to the Service Provider ** NB: this amount is in cents.  Divide by 100 for dollars/cent</t>
  </si>
  <si>
    <t>Number of hospital admissions during a 28 day claim period(?) **not reliable – some values are numeric, others Y/N</t>
  </si>
  <si>
    <t>Matched to Medciare PIN?</t>
  </si>
  <si>
    <t>Weight for probabilistic matching</t>
  </si>
  <si>
    <t>VHC Assessment Id</t>
  </si>
  <si>
    <t>VHC region State</t>
  </si>
  <si>
    <t>Assessment Type eg. Full Assessment, Short Assessment, Assessment/Coordination</t>
  </si>
  <si>
    <t>Date of Assessment</t>
  </si>
  <si>
    <t>Date Assessment was approved by the Assessment Agency</t>
  </si>
  <si>
    <t>How the client was referred to VHC</t>
  </si>
  <si>
    <t>Amount paid to Assessment Agency when assessment completed ** NB: this field is missing for many records, which is probably not correct, particularly as payment dates exist</t>
  </si>
  <si>
    <t>Indicates if the Assessment was conducted in-home  ** NB: not sure if this field is reliable</t>
  </si>
  <si>
    <t>Type of person or agency that contacted Assessment Agency</t>
  </si>
  <si>
    <t>Type of living arrangements</t>
  </si>
  <si>
    <t>Service Plan Id</t>
  </si>
  <si>
    <t>Date service plan was approved</t>
  </si>
  <si>
    <t>the service that the service plan provides</t>
  </si>
  <si>
    <t>Frequency of service</t>
  </si>
  <si>
    <t xml:space="preserve">Number of hours provided for this plan </t>
  </si>
  <si>
    <t>Hourly rate for service  ** this includes any co-payment amount made by client</t>
  </si>
  <si>
    <t>Total Cost of Plan (hours performed and claimed by service provider)  ** this includes any co-payment amount made by client</t>
  </si>
  <si>
    <t>Identifies the Assessment Instrument questions asked by the Assessor.</t>
  </si>
  <si>
    <t>Some questions have more than one part</t>
  </si>
  <si>
    <t xml:space="preserve">The question text in the online application </t>
  </si>
  <si>
    <t>Many questions have standard answers.  Where they do not exist, there should be a comment (but this is not the case for many assessments)</t>
  </si>
  <si>
    <t>Comment/free text as entered by Assessor</t>
  </si>
  <si>
    <t>- DVA</t>
  </si>
  <si>
    <t>Includes</t>
  </si>
  <si>
    <t xml:space="preserve">ALSWH EoI number:   </t>
  </si>
  <si>
    <t xml:space="preserve">Project Lead Investigator Name:  </t>
  </si>
  <si>
    <t xml:space="preserve">Project title (brief):   </t>
  </si>
  <si>
    <t xml:space="preserve">Updated:   </t>
  </si>
  <si>
    <t>Select collections and variables for your project:</t>
  </si>
  <si>
    <t>Notes:</t>
  </si>
  <si>
    <t>Variable lists for ALSWH linked data holdings</t>
  </si>
  <si>
    <t>Public</t>
  </si>
  <si>
    <t>Private</t>
  </si>
  <si>
    <t>All health services provided on an admitted patient basis by Public Hospitals, Public Psychiatric Hospitals, Multi-Purpose Services, Private Hospitals and Private Day Procedure Centres in NSW.</t>
  </si>
  <si>
    <t>Recognised public hospitals and licensed private hospitals and day surgery units</t>
  </si>
  <si>
    <t>Public Acute Hospitals, Public Psychiatric Hospitals</t>
  </si>
  <si>
    <t>Public and private hospitals including rehabilitation centres, extended care facilities and day procedure centres</t>
  </si>
  <si>
    <t>Public and private hospitals</t>
  </si>
  <si>
    <t>NT*</t>
  </si>
  <si>
    <t>QLD*</t>
  </si>
  <si>
    <t>SA*</t>
  </si>
  <si>
    <t>VIC*</t>
  </si>
  <si>
    <t>Perinatal</t>
  </si>
  <si>
    <t>Scope</t>
  </si>
  <si>
    <t>Currently only Canberra Public Hospital is linkable.</t>
  </si>
  <si>
    <t>Public metropolitan hospitals</t>
  </si>
  <si>
    <t xml:space="preserve">Most public hospitals </t>
  </si>
  <si>
    <t xml:space="preserve">Public metropolitan hospitals </t>
  </si>
  <si>
    <t>Public hospital EDs</t>
  </si>
  <si>
    <t>some</t>
  </si>
  <si>
    <t>Public hospitals + private hospitals under contract with the WA Government</t>
  </si>
  <si>
    <t>All births in SA public and private hospitals, and home births</t>
  </si>
  <si>
    <t>All births in public and private hospitals, birthing centres and home births</t>
  </si>
  <si>
    <t>Every birth in Victoria</t>
  </si>
  <si>
    <t>Pharmaceutical Benefits Scheme
(PBS)</t>
  </si>
  <si>
    <t>Medicare
Benefits
Schedule
(MBS)</t>
  </si>
  <si>
    <t>Other
 Aged Care Programs</t>
  </si>
  <si>
    <t>Australian 
Cancer Database (ACD)</t>
  </si>
  <si>
    <t>Currently only Canberra Public hospital is linkable (this hospital represents approx. half of all ACT births).</t>
  </si>
  <si>
    <t>All births, including homebirths</t>
  </si>
  <si>
    <t>metro</t>
  </si>
  <si>
    <t>Additonal resources, including coding, will be supplied along with your linked data</t>
  </si>
  <si>
    <r>
      <t xml:space="preserve">- see </t>
    </r>
    <r>
      <rPr>
        <b/>
        <sz val="16"/>
        <color rgb="FF7030A0"/>
        <rFont val="Arial"/>
        <family val="2"/>
      </rPr>
      <t>Scope</t>
    </r>
    <r>
      <rPr>
        <b/>
        <sz val="16"/>
        <color rgb="FFA488B6"/>
        <rFont val="Arial"/>
        <family val="2"/>
      </rPr>
      <t xml:space="preserve"> for an outline of what the source collections cover</t>
    </r>
  </si>
  <si>
    <r>
      <t xml:space="preserve">- see </t>
    </r>
    <r>
      <rPr>
        <b/>
        <sz val="16"/>
        <color rgb="FF7030A0"/>
        <rFont val="Arial"/>
        <family val="2"/>
      </rPr>
      <t>Guide to approval times</t>
    </r>
    <r>
      <rPr>
        <b/>
        <sz val="16"/>
        <color rgb="FFA488B6"/>
        <rFont val="Arial"/>
        <family val="2"/>
      </rPr>
      <t xml:space="preserve"> for time frames for data access</t>
    </r>
  </si>
  <si>
    <r>
      <t xml:space="preserve">- You must also submit an </t>
    </r>
    <r>
      <rPr>
        <b/>
        <sz val="16"/>
        <color rgb="FF7030A0"/>
        <rFont val="Arial"/>
        <family val="2"/>
      </rPr>
      <t>ALSWH Expression of Interest</t>
    </r>
  </si>
  <si>
    <r>
      <t xml:space="preserve">- See </t>
    </r>
    <r>
      <rPr>
        <b/>
        <sz val="16"/>
        <color rgb="FF7030A0"/>
        <rFont val="Arial"/>
        <family val="2"/>
      </rPr>
      <t>Applying for data</t>
    </r>
    <r>
      <rPr>
        <b/>
        <sz val="16"/>
        <color rgb="FFA488B6"/>
        <rFont val="Arial"/>
        <family val="2"/>
      </rPr>
      <t>:</t>
    </r>
  </si>
  <si>
    <r>
      <t xml:space="preserve">Variables </t>
    </r>
    <r>
      <rPr>
        <b/>
        <sz val="8"/>
        <color theme="0"/>
        <rFont val="Arial"/>
        <family val="2"/>
      </rPr>
      <t>(N)</t>
    </r>
  </si>
  <si>
    <r>
      <t>1997</t>
    </r>
    <r>
      <rPr>
        <vertAlign val="superscript"/>
        <sz val="11"/>
        <color rgb="FF444444"/>
        <rFont val="Arial"/>
        <family val="2"/>
      </rPr>
      <t xml:space="preserve"> 1</t>
    </r>
  </si>
  <si>
    <r>
      <t>2017</t>
    </r>
    <r>
      <rPr>
        <vertAlign val="superscript"/>
        <sz val="11"/>
        <color rgb="FF444444"/>
        <rFont val="Arial"/>
        <family val="2"/>
      </rPr>
      <t xml:space="preserve"> 1</t>
    </r>
  </si>
  <si>
    <r>
      <t>2016-12</t>
    </r>
    <r>
      <rPr>
        <vertAlign val="superscript"/>
        <sz val="11"/>
        <color rgb="FF444444"/>
        <rFont val="Arial"/>
        <family val="2"/>
      </rPr>
      <t xml:space="preserve"> 2</t>
    </r>
  </si>
  <si>
    <r>
      <rPr>
        <b/>
        <sz val="10"/>
        <color theme="1"/>
        <rFont val="Arial"/>
        <family val="2"/>
      </rPr>
      <t>Covers services which are eligible for rebate according to the Medical Benefits Schedule</t>
    </r>
    <r>
      <rPr>
        <sz val="10"/>
        <color theme="1"/>
        <rFont val="Arial"/>
        <family val="2"/>
      </rPr>
      <t xml:space="preserve"> (MBS), including GP visits.  Does </t>
    </r>
    <r>
      <rPr>
        <b/>
        <sz val="10"/>
        <color theme="1"/>
        <rFont val="Arial"/>
        <family val="2"/>
      </rPr>
      <t>NOT</t>
    </r>
    <r>
      <rPr>
        <sz val="10"/>
        <color theme="1"/>
        <rFont val="Arial"/>
        <family val="2"/>
      </rPr>
      <t xml:space="preserve"> cover:
• private patient hospital costs (for example, theatre fees or accommodation)
• medical and hospital costs incurred overseas
• medical and hospital services which are not clinically necessary, or surgery solely for cosmetic reasons,
• ambulance services
• home nursing
• services rendered free-of-charge in recognised hospitals
• services that qualify for a benefit under the Department of Veterans' Affairs National Treatment Account
• services rendered under an entitlement conferred by legislation other than the Health Insurance Act, e.g. services covered by third party or workers' compensation, where an interim benefit has not been paid, or services rendered to repatriation beneficiaries or defence personnel
• services rendered for insurance or employment purposes
• health screening service
• services conducted through State and Territory community controlled health centres.</t>
    </r>
  </si>
  <si>
    <r>
      <t xml:space="preserve">The Pharmaceutical Benefits Scheme (PBS) is an administrative dataset initiated to monitor </t>
    </r>
    <r>
      <rPr>
        <b/>
        <sz val="10"/>
        <color theme="1"/>
        <rFont val="Arial"/>
        <family val="2"/>
      </rPr>
      <t>publically-subsidised</t>
    </r>
    <r>
      <rPr>
        <sz val="10"/>
        <color theme="1"/>
        <rFont val="Arial"/>
        <family val="2"/>
      </rPr>
      <t xml:space="preserve"> </t>
    </r>
    <r>
      <rPr>
        <b/>
        <sz val="10"/>
        <color theme="1"/>
        <rFont val="Arial"/>
        <family val="2"/>
      </rPr>
      <t>prescription medicines</t>
    </r>
    <r>
      <rPr>
        <sz val="10"/>
        <color theme="1"/>
        <rFont val="Arial"/>
        <family val="2"/>
      </rPr>
      <t>. It does not list all medicines available, in Australia, only those paid for by PBS.</t>
    </r>
  </si>
  <si>
    <r>
      <t>2-3 weeks</t>
    </r>
    <r>
      <rPr>
        <vertAlign val="superscript"/>
        <sz val="11"/>
        <color theme="1"/>
        <rFont val="Arial"/>
        <family val="2"/>
      </rPr>
      <t>a</t>
    </r>
  </si>
  <si>
    <r>
      <t>2-4 weeks</t>
    </r>
    <r>
      <rPr>
        <vertAlign val="superscript"/>
        <sz val="11"/>
        <color theme="1"/>
        <rFont val="Arial"/>
        <family val="2"/>
      </rPr>
      <t>a</t>
    </r>
  </si>
  <si>
    <r>
      <t>2-3 weeks</t>
    </r>
    <r>
      <rPr>
        <vertAlign val="superscript"/>
        <sz val="11"/>
        <color theme="1"/>
        <rFont val="Arial"/>
        <family val="2"/>
      </rPr>
      <t>b</t>
    </r>
  </si>
  <si>
    <r>
      <t>2-4 weeks</t>
    </r>
    <r>
      <rPr>
        <vertAlign val="superscript"/>
        <sz val="11"/>
        <color theme="1"/>
        <rFont val="Arial"/>
        <family val="2"/>
      </rPr>
      <t>b</t>
    </r>
  </si>
  <si>
    <r>
      <t>Total: 2-6 months</t>
    </r>
    <r>
      <rPr>
        <vertAlign val="superscript"/>
        <sz val="11"/>
        <color theme="1"/>
        <rFont val="Arial"/>
        <family val="2"/>
      </rPr>
      <t>a</t>
    </r>
    <r>
      <rPr>
        <sz val="11"/>
        <color theme="1"/>
        <rFont val="Arial"/>
        <family val="2"/>
      </rPr>
      <t xml:space="preserve"> </t>
    </r>
    <r>
      <rPr>
        <i/>
        <sz val="10"/>
        <color theme="1"/>
        <rFont val="Arial"/>
        <family val="2"/>
      </rPr>
      <t>(requires NSW approval first)</t>
    </r>
  </si>
  <si>
    <r>
      <rPr>
        <b/>
        <sz val="20"/>
        <color rgb="FF404040"/>
        <rFont val="Arial"/>
        <family val="2"/>
      </rPr>
      <t>MBS</t>
    </r>
    <r>
      <rPr>
        <b/>
        <sz val="16"/>
        <color rgb="FF404040"/>
        <rFont val="Arial"/>
        <family val="2"/>
      </rPr>
      <t xml:space="preserve">
(Medicare Benefits Schedule) 
</t>
    </r>
    <r>
      <rPr>
        <b/>
        <sz val="12"/>
        <color rgb="FF404040"/>
        <rFont val="Arial"/>
        <family val="2"/>
      </rPr>
      <t>- Does not contain any DVA (Repatriation-MBS) records.</t>
    </r>
  </si>
  <si>
    <t>Services (N)</t>
  </si>
  <si>
    <t>Patient Postcode at date of service</t>
  </si>
  <si>
    <r>
      <t>Code to identify treatment type. O</t>
    </r>
    <r>
      <rPr>
        <sz val="10"/>
        <color rgb="FF000000"/>
        <rFont val="Arial"/>
        <family val="2"/>
      </rPr>
      <t>ften used for the classification of Prior Approvals &amp; Referrals.  For the majority of vouchers the values are blank (not known/stated)</t>
    </r>
  </si>
  <si>
    <r>
      <t>Services</t>
    </r>
    <r>
      <rPr>
        <sz val="10"/>
        <color theme="1"/>
        <rFont val="Arial"/>
        <family val="2"/>
      </rPr>
      <t xml:space="preserve"> (N)</t>
    </r>
  </si>
  <si>
    <r>
      <t xml:space="preserve">DVA Aged Care
</t>
    </r>
    <r>
      <rPr>
        <b/>
        <sz val="14"/>
        <rFont val="Calibri"/>
        <family val="2"/>
        <scheme val="minor"/>
      </rPr>
      <t/>
    </r>
  </si>
  <si>
    <r>
      <rPr>
        <b/>
        <sz val="20"/>
        <color rgb="FF404040"/>
        <rFont val="Arial"/>
        <family val="2"/>
      </rPr>
      <t>R-MBS</t>
    </r>
    <r>
      <rPr>
        <b/>
        <sz val="16"/>
        <color rgb="FF404040"/>
        <rFont val="Arial"/>
        <family val="2"/>
      </rPr>
      <t xml:space="preserve">
</t>
    </r>
    <r>
      <rPr>
        <b/>
        <sz val="14"/>
        <color rgb="FF404040"/>
        <rFont val="Arial"/>
        <family val="2"/>
      </rPr>
      <t>(Department of Veterans' Affairs Repatriation-MBS)</t>
    </r>
    <r>
      <rPr>
        <b/>
        <sz val="16"/>
        <color rgb="FF404040"/>
        <rFont val="Arial"/>
        <family val="2"/>
      </rPr>
      <t xml:space="preserve">
</t>
    </r>
    <r>
      <rPr>
        <sz val="11"/>
        <color rgb="FF404040"/>
        <rFont val="Arial"/>
        <family val="2"/>
      </rPr>
      <t xml:space="preserve">
</t>
    </r>
    <r>
      <rPr>
        <b/>
        <sz val="12"/>
        <color rgb="FF404040"/>
        <rFont val="Arial"/>
        <family val="2"/>
      </rPr>
      <t>- Only applicable to DVA card holders:</t>
    </r>
    <r>
      <rPr>
        <b/>
        <sz val="11"/>
        <color rgb="FF404040"/>
        <rFont val="Arial"/>
        <family val="2"/>
      </rPr>
      <t xml:space="preserve">
- approx. 25% of women in the 1921-26 Cohort
- approx. 140 women in the 1946-51 Cohort </t>
    </r>
  </si>
  <si>
    <r>
      <rPr>
        <b/>
        <sz val="20"/>
        <rFont val="Arial"/>
        <family val="2"/>
      </rPr>
      <t>PBS</t>
    </r>
    <r>
      <rPr>
        <b/>
        <sz val="16"/>
        <rFont val="Arial"/>
        <family val="2"/>
      </rPr>
      <t xml:space="preserve">
</t>
    </r>
    <r>
      <rPr>
        <b/>
        <sz val="14"/>
        <rFont val="Arial"/>
        <family val="2"/>
      </rPr>
      <t>(Pharmaceutical  Benefits Scheme)</t>
    </r>
    <r>
      <rPr>
        <b/>
        <sz val="16"/>
        <rFont val="Arial"/>
        <family val="2"/>
      </rPr>
      <t xml:space="preserve">
</t>
    </r>
    <r>
      <rPr>
        <b/>
        <sz val="12"/>
        <rFont val="Arial"/>
        <family val="2"/>
      </rPr>
      <t>- Includes DVA (Repatriation-PBS) records.</t>
    </r>
  </si>
  <si>
    <r>
      <rPr>
        <b/>
        <sz val="20"/>
        <rFont val="Arial"/>
        <family val="2"/>
      </rPr>
      <t>Cancer</t>
    </r>
    <r>
      <rPr>
        <b/>
        <sz val="16"/>
        <rFont val="Arial"/>
        <family val="2"/>
      </rPr>
      <t xml:space="preserve">
(Australian Cancer Database)
</t>
    </r>
    <r>
      <rPr>
        <b/>
        <sz val="12"/>
        <rFont val="Arial"/>
        <family val="2"/>
      </rPr>
      <t>- National Minimum Dataset from all state/territory Cancer Registries, provided by the Australian Institute of Health and Welfare (AIHW)</t>
    </r>
  </si>
  <si>
    <r>
      <rPr>
        <b/>
        <sz val="20"/>
        <rFont val="Arial"/>
        <family val="2"/>
      </rPr>
      <t>ACT</t>
    </r>
    <r>
      <rPr>
        <b/>
        <sz val="16"/>
        <rFont val="Arial"/>
        <family val="2"/>
      </rPr>
      <t xml:space="preserve">
Admitted Patient Care
</t>
    </r>
    <r>
      <rPr>
        <b/>
        <sz val="12"/>
        <rFont val="Arial"/>
        <family val="2"/>
      </rPr>
      <t>- Canberra Public Hospital only</t>
    </r>
  </si>
  <si>
    <r>
      <rPr>
        <b/>
        <sz val="20"/>
        <rFont val="Arial"/>
        <family val="2"/>
      </rPr>
      <t>WA</t>
    </r>
    <r>
      <rPr>
        <b/>
        <sz val="16"/>
        <rFont val="Arial"/>
        <family val="2"/>
      </rPr>
      <t xml:space="preserve">
Hospital Morbidity Data Collection
</t>
    </r>
    <r>
      <rPr>
        <b/>
        <sz val="11"/>
        <rFont val="Arial"/>
        <family val="2"/>
      </rPr>
      <t xml:space="preserve">
- Public and Private Hospitals
</t>
    </r>
  </si>
  <si>
    <r>
      <rPr>
        <b/>
        <sz val="20"/>
        <color rgb="FF404040"/>
        <rFont val="Arial"/>
        <family val="2"/>
      </rPr>
      <t>ACT</t>
    </r>
    <r>
      <rPr>
        <b/>
        <sz val="16"/>
        <color rgb="FF404040"/>
        <rFont val="Arial"/>
        <family val="2"/>
      </rPr>
      <t xml:space="preserve">
Maternal Perinatal Data Collection
</t>
    </r>
    <r>
      <rPr>
        <b/>
        <sz val="12"/>
        <color rgb="FF404040"/>
        <rFont val="Arial"/>
        <family val="2"/>
      </rPr>
      <t>- births in Canberra Public Hospital only</t>
    </r>
  </si>
  <si>
    <r>
      <rPr>
        <b/>
        <sz val="20"/>
        <color rgb="FF404040"/>
        <rFont val="Arial"/>
        <family val="2"/>
      </rPr>
      <t>NSW</t>
    </r>
    <r>
      <rPr>
        <b/>
        <sz val="16"/>
        <color rgb="FF404040"/>
        <rFont val="Arial"/>
        <family val="2"/>
      </rPr>
      <t xml:space="preserve">
Perinatal Data Collection
- </t>
    </r>
    <r>
      <rPr>
        <b/>
        <sz val="12"/>
        <color rgb="FF404040"/>
        <rFont val="Arial"/>
        <family val="2"/>
      </rPr>
      <t>all births, including home births</t>
    </r>
  </si>
  <si>
    <r>
      <rPr>
        <b/>
        <sz val="20"/>
        <color rgb="FF404040"/>
        <rFont val="Arial"/>
        <family val="2"/>
      </rPr>
      <t>NT</t>
    </r>
    <r>
      <rPr>
        <b/>
        <sz val="16"/>
        <color rgb="FF404040"/>
        <rFont val="Arial"/>
        <family val="2"/>
      </rPr>
      <t xml:space="preserve">
Perinatal Trends
</t>
    </r>
    <r>
      <rPr>
        <b/>
        <sz val="12"/>
        <color rgb="FF404040"/>
        <rFont val="Arial"/>
        <family val="2"/>
      </rPr>
      <t>- to 2013: births in Public Hospitals only
- from 2014: all births, including public and private hospitals, planned home births, births in community health centres, and other non-hosptial births</t>
    </r>
  </si>
  <si>
    <r>
      <rPr>
        <b/>
        <sz val="20"/>
        <color rgb="FF404040"/>
        <rFont val="Arial"/>
        <family val="2"/>
      </rPr>
      <t>QLD</t>
    </r>
    <r>
      <rPr>
        <b/>
        <sz val="11"/>
        <color rgb="FF404040"/>
        <rFont val="Arial"/>
        <family val="2"/>
      </rPr>
      <t xml:space="preserve">
</t>
    </r>
    <r>
      <rPr>
        <b/>
        <sz val="16"/>
        <color rgb="FF404040"/>
        <rFont val="Arial"/>
        <family val="2"/>
      </rPr>
      <t xml:space="preserve">Queensland Perinatal Data Collection
</t>
    </r>
    <r>
      <rPr>
        <b/>
        <sz val="11"/>
        <color rgb="FF404040"/>
        <rFont val="Arial"/>
        <family val="2"/>
      </rPr>
      <t xml:space="preserve">
- </t>
    </r>
    <r>
      <rPr>
        <b/>
        <sz val="12"/>
        <color rgb="FF404040"/>
        <rFont val="Arial"/>
        <family val="2"/>
      </rPr>
      <t>all births including home births)</t>
    </r>
  </si>
  <si>
    <r>
      <rPr>
        <b/>
        <sz val="20"/>
        <color rgb="FF404040"/>
        <rFont val="Arial"/>
        <family val="2"/>
      </rPr>
      <t>SA</t>
    </r>
    <r>
      <rPr>
        <b/>
        <sz val="11"/>
        <color rgb="FF404040"/>
        <rFont val="Arial"/>
        <family val="2"/>
      </rPr>
      <t xml:space="preserve">
</t>
    </r>
    <r>
      <rPr>
        <b/>
        <sz val="16"/>
        <color rgb="FF404040"/>
        <rFont val="Arial"/>
        <family val="2"/>
      </rPr>
      <t xml:space="preserve">Perinatal Statistics Collection
</t>
    </r>
    <r>
      <rPr>
        <b/>
        <sz val="11"/>
        <color rgb="FF404040"/>
        <rFont val="Arial"/>
        <family val="2"/>
      </rPr>
      <t xml:space="preserve">
</t>
    </r>
    <r>
      <rPr>
        <b/>
        <sz val="12"/>
        <color rgb="FF404040"/>
        <rFont val="Arial"/>
        <family val="2"/>
      </rPr>
      <t>- all births in public and private hospitals, and home births</t>
    </r>
  </si>
  <si>
    <r>
      <rPr>
        <b/>
        <sz val="20"/>
        <color rgb="FF404040"/>
        <rFont val="Arial"/>
        <family val="2"/>
      </rPr>
      <t>WA</t>
    </r>
    <r>
      <rPr>
        <b/>
        <sz val="11"/>
        <color rgb="FF404040"/>
        <rFont val="Arial"/>
        <family val="2"/>
      </rPr>
      <t xml:space="preserve">
</t>
    </r>
    <r>
      <rPr>
        <b/>
        <sz val="16"/>
        <color rgb="FF404040"/>
        <rFont val="Arial"/>
        <family val="2"/>
      </rPr>
      <t xml:space="preserve">Midwives Notifcation System
</t>
    </r>
    <r>
      <rPr>
        <b/>
        <sz val="11"/>
        <color rgb="FF404040"/>
        <rFont val="Arial"/>
        <family val="2"/>
      </rPr>
      <t xml:space="preserve">
</t>
    </r>
    <r>
      <rPr>
        <b/>
        <sz val="12"/>
        <color rgb="FF404040"/>
        <rFont val="Arial"/>
        <family val="2"/>
      </rPr>
      <t>- all births including home births</t>
    </r>
  </si>
  <si>
    <t>no</t>
  </si>
  <si>
    <t>yes</t>
  </si>
  <si>
    <t>most</t>
  </si>
  <si>
    <r>
      <rPr>
        <b/>
        <sz val="20"/>
        <color theme="1"/>
        <rFont val="Arial"/>
        <family val="2"/>
      </rPr>
      <t>ACT</t>
    </r>
    <r>
      <rPr>
        <b/>
        <sz val="11"/>
        <color theme="1"/>
        <rFont val="Arial"/>
        <family val="2"/>
      </rPr>
      <t xml:space="preserve">
</t>
    </r>
    <r>
      <rPr>
        <b/>
        <sz val="16"/>
        <color theme="1"/>
        <rFont val="Arial"/>
        <family val="2"/>
      </rPr>
      <t xml:space="preserve">Emergency Department Data Collection
</t>
    </r>
    <r>
      <rPr>
        <b/>
        <sz val="11"/>
        <color theme="1"/>
        <rFont val="Arial"/>
        <family val="2"/>
      </rPr>
      <t xml:space="preserve">
</t>
    </r>
    <r>
      <rPr>
        <b/>
        <sz val="12"/>
        <color theme="1"/>
        <rFont val="Arial"/>
        <family val="2"/>
      </rPr>
      <t>- Canberra Public Hospital only</t>
    </r>
  </si>
  <si>
    <r>
      <rPr>
        <b/>
        <sz val="20"/>
        <color theme="1"/>
        <rFont val="Arial"/>
        <family val="2"/>
      </rPr>
      <t>NSW</t>
    </r>
    <r>
      <rPr>
        <b/>
        <sz val="11"/>
        <color theme="1"/>
        <rFont val="Arial"/>
        <family val="2"/>
      </rPr>
      <t xml:space="preserve">
</t>
    </r>
    <r>
      <rPr>
        <b/>
        <sz val="16"/>
        <color theme="1"/>
        <rFont val="Arial"/>
        <family val="2"/>
      </rPr>
      <t xml:space="preserve">Emergency Department Data Collection
</t>
    </r>
    <r>
      <rPr>
        <b/>
        <sz val="11"/>
        <color theme="1"/>
        <rFont val="Arial"/>
        <family val="2"/>
      </rPr>
      <t xml:space="preserve">
</t>
    </r>
    <r>
      <rPr>
        <b/>
        <sz val="12"/>
        <color theme="1"/>
        <rFont val="Arial"/>
        <family val="2"/>
      </rPr>
      <t>- Public metropolitan EDs only</t>
    </r>
  </si>
  <si>
    <r>
      <rPr>
        <b/>
        <sz val="20"/>
        <color theme="1"/>
        <rFont val="Arial"/>
        <family val="2"/>
      </rPr>
      <t>Dementia</t>
    </r>
    <r>
      <rPr>
        <b/>
        <sz val="16"/>
        <color theme="1"/>
        <rFont val="Arial"/>
        <family val="2"/>
      </rPr>
      <t xml:space="preserve">
</t>
    </r>
    <r>
      <rPr>
        <b/>
        <sz val="11"/>
        <color theme="1"/>
        <rFont val="Arial"/>
        <family val="2"/>
      </rPr>
      <t>- ALSWH Dataset derived from all surveys and linked data sources</t>
    </r>
  </si>
  <si>
    <t>no, to 2013
yes, 2014+</t>
  </si>
  <si>
    <t>Includes: Royal Darwin Hospital, Katherine District Hospital, Tennant Creek Hospital, Gove District Hospital, Alice Springs Hospital; Excludes: Darwin Private Hospital; data from Aboriginal Community Controlled Health Centres; data from NT Government remote health clinics.</t>
  </si>
  <si>
    <t>on hold; pending re-approval of Study</t>
  </si>
  <si>
    <t>Perinatal
Data</t>
  </si>
  <si>
    <t>http://meteor.aihw.gov.au/content/index.phtml/itemId/604388</t>
  </si>
  <si>
    <t>AdmissionDate</t>
  </si>
  <si>
    <t>SLA21</t>
  </si>
  <si>
    <t>SLA25</t>
  </si>
  <si>
    <t>SLAnew</t>
  </si>
  <si>
    <t xml:space="preserve">Ref_Provider_Id  </t>
  </si>
  <si>
    <t>Serv_Provider_Id</t>
  </si>
  <si>
    <t>Serv_Provider_Postcode</t>
  </si>
  <si>
    <t>Patient_Postcode</t>
  </si>
  <si>
    <t xml:space="preserve">Prescriber_Id   </t>
  </si>
  <si>
    <t>Scrambled prescriber ID</t>
  </si>
  <si>
    <t>https://meteor.aihw.gov.au/content/index.phtml/itemId/600762</t>
  </si>
  <si>
    <t xml:space="preserve">Servicing_Provider_Id  </t>
  </si>
  <si>
    <t xml:space="preserve">Referring_Provider_Id  </t>
  </si>
  <si>
    <t>Service Provider Scrambled ID</t>
  </si>
  <si>
    <t>Referring Provider Scrambled ID</t>
  </si>
  <si>
    <t>Must be coded before use</t>
  </si>
  <si>
    <t>SA2</t>
  </si>
  <si>
    <t>SLAofResidence</t>
  </si>
  <si>
    <t>The geographical location of a person using a five digit numerical code which indicates the Statistical Local Area (SLA) within the state or territory of Australia.</t>
  </si>
  <si>
    <t>9-digit Statistical Area Level 2 (SA2), of the usual residence of the person at the time of service</t>
  </si>
  <si>
    <t>LGA_2001_CODE</t>
  </si>
  <si>
    <t>LGA_2006_CODE</t>
  </si>
  <si>
    <t>LGA_2011_CODE</t>
  </si>
  <si>
    <t>LHD_2010_CODE</t>
  </si>
  <si>
    <t>area_identifier</t>
  </si>
  <si>
    <t>Local Health District of residence (2010 boundaries)</t>
  </si>
  <si>
    <t>Australian Statistical Geography Classification (ASGC) 2006 Boundaries</t>
  </si>
  <si>
    <t>Australian Statistical Geography Classification (ASGC) 2001 Boundaries</t>
  </si>
  <si>
    <t>Australian Statistical Geography Classification (ASGC) 2011 Boundaries</t>
  </si>
  <si>
    <t>Area identifier</t>
  </si>
  <si>
    <t>Local Government Area 2001 of residence at time of admission</t>
  </si>
  <si>
    <t>Local Government Area 2006 of residence at time of admission</t>
  </si>
  <si>
    <t>Local Government Area 2011 of residence at time of admission</t>
  </si>
  <si>
    <t>Local Health District 2010 of residence at time of admission</t>
  </si>
  <si>
    <t>LGA00</t>
  </si>
  <si>
    <t>The patient’s Statistical Local Area of residence. Based on Australian Standard Geographical Classification (ASGC) 2009 boundaries and derived from the locality and postcode.</t>
  </si>
  <si>
    <t>Statistical local area (5 digit) of residence</t>
  </si>
  <si>
    <t xml:space="preserve">The patient’s Local Government Area of residence. </t>
  </si>
  <si>
    <t xml:space="preserve">AHSHOS_2005_CODE </t>
  </si>
  <si>
    <t xml:space="preserve">AHS_2005_CODE </t>
  </si>
  <si>
    <t xml:space="preserve">LHDHOSP_2010_CODE </t>
  </si>
  <si>
    <t xml:space="preserve">PHN_2015_CODE </t>
  </si>
  <si>
    <t xml:space="preserve">SA2_2011_CODE </t>
  </si>
  <si>
    <t xml:space="preserve">SA3_2011_CODE </t>
  </si>
  <si>
    <t xml:space="preserve">SA4_2011_CODE </t>
  </si>
  <si>
    <t>REQUEST</t>
  </si>
  <si>
    <t>Available from 1994 to 2010</t>
  </si>
  <si>
    <t>Health Area (2005) of hospital</t>
  </si>
  <si>
    <t>Mother’s area of residence (2005 standard)</t>
  </si>
  <si>
    <t>Available from 1994 to 2015</t>
  </si>
  <si>
    <t>Local Health District of hospital</t>
  </si>
  <si>
    <t>Available from 1994 onwards</t>
  </si>
  <si>
    <t>Mother’s Local Health District of residence</t>
  </si>
  <si>
    <t>Mother’s primary health network of residence</t>
  </si>
  <si>
    <t>Mother’s Statistical area 2 of residence</t>
  </si>
  <si>
    <t>Available from 2000 onwards</t>
  </si>
  <si>
    <t>Mother’s Statistical area 3 of residence</t>
  </si>
  <si>
    <t>Mother’s Statistical area 4 of residence</t>
  </si>
  <si>
    <t xml:space="preserve">Sensitive variables </t>
  </si>
  <si>
    <t>sla</t>
  </si>
  <si>
    <t>Statistical Local Area of Residence</t>
  </si>
  <si>
    <t>MOTHHEIGHT</t>
  </si>
  <si>
    <t>MOTHWEIGHT</t>
  </si>
  <si>
    <t>Height at first antenatal visit</t>
  </si>
  <si>
    <t>Weight at first antenatal visit</t>
  </si>
  <si>
    <t>SA2_2011_CODE</t>
  </si>
  <si>
    <t>SA3_2011_CODE</t>
  </si>
  <si>
    <t>SLA_2001_CODE</t>
  </si>
  <si>
    <t>SLA_2006_CODE</t>
  </si>
  <si>
    <t>SLA_2011_CODE</t>
  </si>
  <si>
    <r>
      <rPr>
        <b/>
        <i/>
        <sz val="11"/>
        <color rgb="FFC00000"/>
        <rFont val="Arial"/>
        <family val="2"/>
      </rPr>
      <t>PLEASE NOTE:</t>
    </r>
    <r>
      <rPr>
        <i/>
        <sz val="11"/>
        <color rgb="FFC00000"/>
        <rFont val="Arial"/>
        <family val="2"/>
      </rPr>
      <t xml:space="preserve">
Sensitive variables must be specificially justified in your EoI.
Additional conditions may also apply to use.
 </t>
    </r>
  </si>
  <si>
    <t>all</t>
  </si>
  <si>
    <t>All births that occurred in the NT, including all public hospitals, the Northern Territory’s only private hospital, planned home births, births in community health centres and other non-hospital births.Private hospital births only linkable from 2014 on.</t>
  </si>
  <si>
    <t>All births in Qld.</t>
  </si>
  <si>
    <t>one</t>
  </si>
  <si>
    <t>major</t>
  </si>
  <si>
    <t>Four major public hospitals (Royal Hobart, Launceston General, Mersey Community, North-West Regional)</t>
  </si>
  <si>
    <t>Five public hospitals (Royal Darwin, Alice Springs, Gove District, Katherine District, Tennant Creek)</t>
  </si>
  <si>
    <r>
      <rPr>
        <b/>
        <sz val="10"/>
        <color theme="1"/>
        <rFont val="Arial"/>
        <family val="2"/>
      </rPr>
      <t>PLEASE NOTE</t>
    </r>
    <r>
      <rPr>
        <sz val="10"/>
        <color theme="1"/>
        <rFont val="Arial"/>
        <family val="2"/>
      </rPr>
      <t>: If you already have ALSWH approval to use the dataset in question, the information above does not apply.
To check your current approval status, please contact Christine Coleman:</t>
    </r>
  </si>
  <si>
    <t>https://www.alswh.org.au/for-data-users/linked-data-overview/linked-data-important/</t>
  </si>
  <si>
    <t>https://www.alswh.org.au/for-data-users/applying-for-data/full-dataset-and-linked-data/</t>
  </si>
  <si>
    <t>RA_2011_CODE</t>
  </si>
  <si>
    <t>Mother’s Remoteness Area (2011) of residence</t>
  </si>
  <si>
    <t>5-digit code</t>
  </si>
  <si>
    <t>Height at first antenatal visit (cm)</t>
  </si>
  <si>
    <t>Weight at first antenatal visit (kg)</t>
  </si>
  <si>
    <t>Ht</t>
  </si>
  <si>
    <t>mwgt</t>
  </si>
  <si>
    <t>Mother: Height</t>
  </si>
  <si>
    <t>Mother: Weight</t>
  </si>
  <si>
    <t xml:space="preserve">Patient_Postcode </t>
  </si>
  <si>
    <t>2020-10</t>
  </si>
  <si>
    <t>2020-06</t>
  </si>
  <si>
    <r>
      <rPr>
        <b/>
        <sz val="14"/>
        <rFont val="Arial"/>
        <family val="2"/>
      </rPr>
      <t>CCMS</t>
    </r>
    <r>
      <rPr>
        <b/>
        <sz val="12"/>
        <rFont val="Arial"/>
        <family val="2"/>
      </rPr>
      <t xml:space="preserve"> </t>
    </r>
    <r>
      <rPr>
        <b/>
        <sz val="11"/>
        <rFont val="Arial"/>
        <family val="2"/>
      </rPr>
      <t/>
    </r>
  </si>
  <si>
    <t>Chronic Conditions datasets are derived by ALSWH from Multiple Sources (surveys and linked data)</t>
  </si>
  <si>
    <r>
      <t xml:space="preserve">- Click on the </t>
    </r>
    <r>
      <rPr>
        <b/>
        <u/>
        <sz val="16"/>
        <rFont val="Arial"/>
        <family val="2"/>
      </rPr>
      <t>List</t>
    </r>
    <r>
      <rPr>
        <i/>
        <sz val="16"/>
        <color rgb="FF652D86"/>
        <rFont val="Arial"/>
        <family val="2"/>
      </rPr>
      <t xml:space="preserve"> or use the </t>
    </r>
    <r>
      <rPr>
        <sz val="16"/>
        <rFont val="Arial"/>
        <family val="2"/>
      </rPr>
      <t>tabs</t>
    </r>
    <r>
      <rPr>
        <i/>
        <sz val="16"/>
        <color rgb="FF652D86"/>
        <rFont val="Arial"/>
        <family val="2"/>
      </rPr>
      <t xml:space="preserve"> below to select variables for your project</t>
    </r>
  </si>
  <si>
    <t>Australian Longitudinal Study on Women's Health (ALSWH)</t>
  </si>
  <si>
    <t xml:space="preserve">National </t>
  </si>
  <si>
    <r>
      <t xml:space="preserve">Dept of Veterans' Affairs (DVA) </t>
    </r>
    <r>
      <rPr>
        <b/>
        <sz val="10"/>
        <color theme="1"/>
        <rFont val="Arial"/>
        <family val="2"/>
      </rPr>
      <t>Repatriation-MBS and Aged Care Programs</t>
    </r>
  </si>
  <si>
    <r>
      <rPr>
        <b/>
        <sz val="12"/>
        <rFont val="Arial"/>
        <family val="2"/>
      </rPr>
      <t xml:space="preserve">CCMS </t>
    </r>
    <r>
      <rPr>
        <b/>
        <sz val="11"/>
        <rFont val="Arial"/>
        <family val="2"/>
      </rPr>
      <t xml:space="preserve">
</t>
    </r>
    <r>
      <rPr>
        <b/>
        <sz val="10"/>
        <rFont val="Arial"/>
        <family val="2"/>
      </rPr>
      <t xml:space="preserve">Chronic Conditions datasets </t>
    </r>
    <r>
      <rPr>
        <b/>
        <sz val="9"/>
        <rFont val="Arial"/>
        <family val="2"/>
      </rPr>
      <t>derived from</t>
    </r>
    <r>
      <rPr>
        <b/>
        <sz val="10"/>
        <rFont val="Arial"/>
        <family val="2"/>
      </rPr>
      <t xml:space="preserve"> Multiple Sources </t>
    </r>
  </si>
  <si>
    <r>
      <rPr>
        <b/>
        <sz val="20"/>
        <rFont val="Arial"/>
        <family val="2"/>
      </rPr>
      <t xml:space="preserve">Dept of Veterans' Affairs (DVA)
Aged Care </t>
    </r>
    <r>
      <rPr>
        <b/>
        <sz val="18"/>
        <rFont val="Arial"/>
        <family val="2"/>
      </rPr>
      <t>Programs</t>
    </r>
    <r>
      <rPr>
        <b/>
        <sz val="20"/>
        <rFont val="Arial"/>
        <family val="2"/>
      </rPr>
      <t xml:space="preserve">
</t>
    </r>
    <r>
      <rPr>
        <b/>
        <sz val="16"/>
        <rFont val="Arial"/>
        <family val="2"/>
      </rPr>
      <t xml:space="preserve">
</t>
    </r>
    <r>
      <rPr>
        <b/>
        <sz val="14"/>
        <rFont val="Arial"/>
        <family val="2"/>
      </rPr>
      <t>- provided by the Department of Veterans' Affairs</t>
    </r>
  </si>
  <si>
    <r>
      <rPr>
        <b/>
        <sz val="20"/>
        <rFont val="Arial"/>
        <family val="2"/>
      </rPr>
      <t>NT</t>
    </r>
    <r>
      <rPr>
        <b/>
        <sz val="16"/>
        <rFont val="Arial"/>
        <family val="2"/>
      </rPr>
      <t xml:space="preserve">
Public Hospital Inpatient Activity
</t>
    </r>
    <r>
      <rPr>
        <b/>
        <sz val="12"/>
        <rFont val="Arial"/>
        <family val="2"/>
      </rPr>
      <t xml:space="preserve">-  Public Hospitals only 
</t>
    </r>
    <r>
      <rPr>
        <b/>
        <sz val="11"/>
        <rFont val="Arial"/>
        <family val="2"/>
      </rPr>
      <t xml:space="preserve">
</t>
    </r>
    <r>
      <rPr>
        <b/>
        <sz val="10"/>
        <rFont val="Arial"/>
        <family val="2"/>
      </rPr>
      <t>- INCLUDES Royal Darwin Hospital, Katherine District Hospital, Tenant Creek Hospital, Gove District Hospital, Alice Springs Hospital
- EXCLUDES Darwin Prviate Hospital; data from Aboriginal Communty Controlled Health Centres; data from NT Government remote health clinics</t>
    </r>
  </si>
  <si>
    <r>
      <rPr>
        <b/>
        <sz val="20"/>
        <rFont val="Arial"/>
        <family val="2"/>
      </rPr>
      <t>QLD</t>
    </r>
    <r>
      <rPr>
        <b/>
        <sz val="16"/>
        <rFont val="Arial"/>
        <family val="2"/>
      </rPr>
      <t xml:space="preserve">
Queensland Hospital Admitted Patient Data Collection
</t>
    </r>
    <r>
      <rPr>
        <b/>
        <sz val="11"/>
        <rFont val="Arial"/>
        <family val="2"/>
      </rPr>
      <t xml:space="preserve">
</t>
    </r>
    <r>
      <rPr>
        <b/>
        <sz val="12"/>
        <rFont val="Arial"/>
        <family val="2"/>
      </rPr>
      <t xml:space="preserve">- Public and Private Hospitals
</t>
    </r>
    <r>
      <rPr>
        <b/>
        <sz val="10"/>
        <rFont val="Arial"/>
        <family val="2"/>
      </rPr>
      <t>(recognised public hospitals and licensed private hospital and day surgery units)</t>
    </r>
  </si>
  <si>
    <r>
      <rPr>
        <b/>
        <sz val="20"/>
        <rFont val="Arial"/>
        <family val="2"/>
      </rPr>
      <t>SA</t>
    </r>
    <r>
      <rPr>
        <b/>
        <sz val="16"/>
        <rFont val="Arial"/>
        <family val="2"/>
      </rPr>
      <t xml:space="preserve">
Public Hospital Separations
</t>
    </r>
    <r>
      <rPr>
        <b/>
        <sz val="11"/>
        <rFont val="Arial"/>
        <family val="2"/>
      </rPr>
      <t xml:space="preserve">
</t>
    </r>
    <r>
      <rPr>
        <b/>
        <sz val="12"/>
        <rFont val="Arial"/>
        <family val="2"/>
      </rPr>
      <t xml:space="preserve">- Public Hospitals only </t>
    </r>
    <r>
      <rPr>
        <b/>
        <sz val="10"/>
        <rFont val="Arial"/>
        <family val="2"/>
      </rPr>
      <t>(acute and psychiatric)</t>
    </r>
  </si>
  <si>
    <r>
      <rPr>
        <b/>
        <sz val="20"/>
        <rFont val="Arial"/>
        <family val="2"/>
      </rPr>
      <t>TAS</t>
    </r>
    <r>
      <rPr>
        <b/>
        <sz val="16"/>
        <rFont val="Arial"/>
        <family val="2"/>
      </rPr>
      <t xml:space="preserve">
Public Hospital Admitted Patient Episodes
</t>
    </r>
    <r>
      <rPr>
        <b/>
        <sz val="11"/>
        <rFont val="Arial"/>
        <family val="2"/>
      </rPr>
      <t xml:space="preserve">
</t>
    </r>
    <r>
      <rPr>
        <b/>
        <sz val="12"/>
        <rFont val="Arial"/>
        <family val="2"/>
      </rPr>
      <t xml:space="preserve">- Public Hospitals only
</t>
    </r>
    <r>
      <rPr>
        <b/>
        <sz val="11"/>
        <rFont val="Arial"/>
        <family val="2"/>
      </rPr>
      <t xml:space="preserve">
</t>
    </r>
    <r>
      <rPr>
        <b/>
        <sz val="10"/>
        <rFont val="Arial"/>
        <family val="2"/>
      </rPr>
      <t>- INCLUDES Royal Hobart Hospital, Launceston General Hospital, Mersey Community Hospital, North-West regional Hospital</t>
    </r>
  </si>
  <si>
    <r>
      <rPr>
        <b/>
        <sz val="20"/>
        <rFont val="Arial"/>
        <family val="2"/>
      </rPr>
      <t>NSW</t>
    </r>
    <r>
      <rPr>
        <b/>
        <sz val="16"/>
        <rFont val="Arial"/>
        <family val="2"/>
      </rPr>
      <t xml:space="preserve">
Admitted Patient Data Collection
</t>
    </r>
    <r>
      <rPr>
        <b/>
        <sz val="12"/>
        <rFont val="Arial"/>
        <family val="2"/>
      </rPr>
      <t xml:space="preserve">- Public and Private Hospitals
</t>
    </r>
    <r>
      <rPr>
        <b/>
        <sz val="10"/>
        <rFont val="Arial"/>
        <family val="2"/>
      </rPr>
      <t>(all health services provided on an admitted patient basis by public acute and psychiatric hospitals, multi-purpose services, private hospitals and Private Day Procedure Centres in NSW)</t>
    </r>
  </si>
  <si>
    <r>
      <rPr>
        <b/>
        <sz val="20"/>
        <rFont val="Arial"/>
        <family val="2"/>
      </rPr>
      <t>VIC</t>
    </r>
    <r>
      <rPr>
        <b/>
        <sz val="16"/>
        <rFont val="Arial"/>
        <family val="2"/>
      </rPr>
      <t xml:space="preserve">
Victorian Admitted Episodes Dataset
</t>
    </r>
    <r>
      <rPr>
        <b/>
        <sz val="11"/>
        <rFont val="Arial"/>
        <family val="2"/>
      </rPr>
      <t xml:space="preserve">
</t>
    </r>
    <r>
      <rPr>
        <b/>
        <sz val="12"/>
        <rFont val="Arial"/>
        <family val="2"/>
      </rPr>
      <t xml:space="preserve">- Public and Private Hospitals
</t>
    </r>
    <r>
      <rPr>
        <b/>
        <sz val="10"/>
        <rFont val="Arial"/>
        <family val="2"/>
      </rPr>
      <t xml:space="preserve">
(including rehabilitation centres, extended care facilities, and day procedure centres)</t>
    </r>
  </si>
  <si>
    <t>Date of separation</t>
  </si>
  <si>
    <t>2000-01</t>
  </si>
  <si>
    <t>2019-12</t>
  </si>
  <si>
    <t>2018-12</t>
  </si>
  <si>
    <t>FundingSourceForHospitalPatient</t>
  </si>
  <si>
    <t>SourceOfReferral</t>
  </si>
  <si>
    <t xml:space="preserve">Funding source for patient </t>
  </si>
  <si>
    <t>https://meteor.aihw.gov.au/content/index.phtml/itemId/679815</t>
  </si>
  <si>
    <t>https://meteor.aihw.gov.au/content/index.phtml/itemId/269465</t>
  </si>
  <si>
    <t>Soure of referral</t>
  </si>
  <si>
    <t>ReferredToCarer</t>
  </si>
  <si>
    <t>ReferredToHospital</t>
  </si>
  <si>
    <t>Referred to carer Flag</t>
  </si>
  <si>
    <t>Referred to hospital Flag</t>
  </si>
  <si>
    <t>Yes/No</t>
  </si>
  <si>
    <t>SRGV7</t>
  </si>
  <si>
    <t>Major Diagnosis Category (MDC) Version 7</t>
  </si>
  <si>
    <t>Service-Related Group (SRG) Version 7</t>
  </si>
  <si>
    <t>https://www.aihw.gov.au/getmedia/098708fb-2f3e-4bc6-b41f-d9300e352c98/16772-apd.pdf.aspx#:~:text=The%20Service%20Related%20Group%20(SRG,on%20aggregations%20of%20AR%2DDRGs.</t>
  </si>
  <si>
    <t>2020-11</t>
  </si>
  <si>
    <t>DiagnosisCode2 -47</t>
  </si>
  <si>
    <r>
      <rPr>
        <b/>
        <sz val="20"/>
        <color theme="1"/>
        <rFont val="Arial"/>
        <family val="2"/>
      </rPr>
      <t>TAS</t>
    </r>
    <r>
      <rPr>
        <b/>
        <sz val="11"/>
        <color theme="1"/>
        <rFont val="Arial"/>
        <family val="2"/>
      </rPr>
      <t xml:space="preserve">
</t>
    </r>
    <r>
      <rPr>
        <b/>
        <sz val="16"/>
        <color theme="1"/>
        <rFont val="Arial"/>
        <family val="2"/>
      </rPr>
      <t>Emergency Department Presentations</t>
    </r>
    <r>
      <rPr>
        <b/>
        <sz val="11"/>
        <color theme="1"/>
        <rFont val="Arial"/>
        <family val="2"/>
      </rPr>
      <t xml:space="preserve">
- Four major public hospitals (Royal Hobart, Launceston General, Mersey Community, North-West Regional)</t>
    </r>
  </si>
  <si>
    <r>
      <rPr>
        <b/>
        <sz val="20"/>
        <color theme="1"/>
        <rFont val="Arial"/>
        <family val="2"/>
      </rPr>
      <t>WA</t>
    </r>
    <r>
      <rPr>
        <b/>
        <sz val="11"/>
        <color theme="1"/>
        <rFont val="Arial"/>
        <family val="2"/>
      </rPr>
      <t xml:space="preserve">
</t>
    </r>
    <r>
      <rPr>
        <b/>
        <sz val="16"/>
        <color theme="1"/>
        <rFont val="Arial"/>
        <family val="2"/>
      </rPr>
      <t xml:space="preserve">Emergency Department Data Collection
</t>
    </r>
    <r>
      <rPr>
        <b/>
        <sz val="11"/>
        <color theme="1"/>
        <rFont val="Arial"/>
        <family val="2"/>
      </rPr>
      <t xml:space="preserve">
- Public and private EDs under contract with the WA Government</t>
    </r>
  </si>
  <si>
    <t>tasemer</t>
  </si>
  <si>
    <t>CompensableStatus</t>
  </si>
  <si>
    <t>DepartmentofVeteransAffairsPatie</t>
  </si>
  <si>
    <t>EmergencyDeptTranModeArrival</t>
  </si>
  <si>
    <t>EmergencyDeptWaitingTimeToServic</t>
  </si>
  <si>
    <t>TriageCategory</t>
  </si>
  <si>
    <t>LengthOfNonAdmittedPatientEmerge</t>
  </si>
  <si>
    <t>DepartureStatus</t>
  </si>
  <si>
    <t>DiagnosisClassificationType</t>
  </si>
  <si>
    <t>PrincipalDiagnosisCode</t>
  </si>
  <si>
    <t>MajorDiagnosticBlock</t>
  </si>
  <si>
    <t>URG_1_4</t>
  </si>
  <si>
    <t>ReferredBy</t>
  </si>
  <si>
    <t>ReferredToOnDeparture</t>
  </si>
  <si>
    <t>AdmissionSpecialtyDescription</t>
  </si>
  <si>
    <t>ArrivalDate</t>
  </si>
  <si>
    <t>Triagedate</t>
  </si>
  <si>
    <t>EpisodeEndDate</t>
  </si>
  <si>
    <t>Compensable/Non-compensable</t>
  </si>
  <si>
    <t>https://meteor.aihw.gov.au/content/index.phtml/itemId/684942</t>
  </si>
  <si>
    <t>https://meteor.aihw.gov.au/content/index.phtml/itemId/651879</t>
  </si>
  <si>
    <t>https://meteor.aihw.gov.au/content/index.phtml/itemId/471932</t>
  </si>
  <si>
    <t>https://meteor.aihw.gov.au/content/index.phtml/itemId/684872</t>
  </si>
  <si>
    <t>https://meteor.aihw.gov.au/content/index.phtml/itemId/684863</t>
  </si>
  <si>
    <t>https://meteor.aihw.gov.au/content/index.phtml/itemId/474159</t>
  </si>
  <si>
    <t>https://meteor.aihw.gov.au/content/index.phtml/itemId/651975</t>
  </si>
  <si>
    <t>https://meteor.aihw.gov.au/content/index.phtml/itemId/497490</t>
  </si>
  <si>
    <t>https://meteor.aihw.gov.au/content/index.phtml/itemId/684509</t>
  </si>
  <si>
    <t>https://meteor.aihw.gov.au/content/index.phtml/itemId/684505</t>
  </si>
  <si>
    <t>https://meteor.aihw.gov.au/content/index.phtml/itemId/679552</t>
  </si>
  <si>
    <t>https://meteor.aihw.gov.au/content/index.phtml/itemId/532137</t>
  </si>
  <si>
    <t>Patient's eligibility for compensation with respect to an injury or disease</t>
  </si>
  <si>
    <t>Whether an eligible person's episode of care is funded by the Department of Veterans' Affairs (DVA)</t>
  </si>
  <si>
    <t>Type of visit (whether emergency or planned)</t>
  </si>
  <si>
    <t>Mode of transport on arrival</t>
  </si>
  <si>
    <t>Wait time for clinical care (minutes)</t>
  </si>
  <si>
    <t>Length of epsiode of care (minutes)</t>
  </si>
  <si>
    <t>Status on departure</t>
  </si>
  <si>
    <t>Diagnosis Coding Schema (e.g. ICD-10)</t>
  </si>
  <si>
    <t>Principal diagnosis code</t>
  </si>
  <si>
    <t>Major diagnostic block category into which the patient's emergency department diagnosis is grouped</t>
  </si>
  <si>
    <t>Urgency-Related Group</t>
  </si>
  <si>
    <t>The person or organisation that requests a service for a non-admitted patient from a healthcare provider</t>
  </si>
  <si>
    <t>The clinical specialty of the health-care provider who played the most prominent role in the health-care incident</t>
  </si>
  <si>
    <t>Date of arrival</t>
  </si>
  <si>
    <t>Date triaged</t>
  </si>
  <si>
    <t>Episode end date</t>
  </si>
  <si>
    <t>tasperibabyall</t>
  </si>
  <si>
    <t>dob</t>
  </si>
  <si>
    <t>multicount</t>
  </si>
  <si>
    <t>Birth_Mode</t>
  </si>
  <si>
    <t>APGAR_1_MIN</t>
  </si>
  <si>
    <t>APGAR_5_MINS</t>
  </si>
  <si>
    <t>GEST_AGE_BIRTH</t>
  </si>
  <si>
    <t>Weight</t>
  </si>
  <si>
    <t>Length</t>
  </si>
  <si>
    <t>HEAD_CIRCUM</t>
  </si>
  <si>
    <t>SEX</t>
  </si>
  <si>
    <t>RESUS_TYPE_Group</t>
  </si>
  <si>
    <t>BABY_DISCHARGE</t>
  </si>
  <si>
    <t>BirthPlace</t>
  </si>
  <si>
    <t xml:space="preserve">source </t>
  </si>
  <si>
    <t>Source dataset: Obx (electronic) / Paper</t>
  </si>
  <si>
    <t>Public / Private</t>
  </si>
  <si>
    <t>Livebirth / Stillbirth</t>
  </si>
  <si>
    <t>Resuscitation at birth (type)</t>
  </si>
  <si>
    <t>Birth order name</t>
  </si>
  <si>
    <t>Data collection source</t>
  </si>
  <si>
    <t>N foetuses</t>
  </si>
  <si>
    <t>e.g. singleton, twin/ triplet1…</t>
  </si>
  <si>
    <t xml:space="preserve">Gestational age at birth </t>
  </si>
  <si>
    <t>weeks.days</t>
  </si>
  <si>
    <t>M / F</t>
  </si>
  <si>
    <t>Hospital / Birth Centre / Home...</t>
  </si>
  <si>
    <t>Type of facility</t>
  </si>
  <si>
    <t>Medical admission to SCN/ICU - at birth</t>
  </si>
  <si>
    <t>N / Y</t>
  </si>
  <si>
    <t>Baby's discharge status</t>
  </si>
  <si>
    <t>Date of discharge (baby) MMYYYY</t>
  </si>
  <si>
    <t>Month and year only</t>
  </si>
  <si>
    <t>g</t>
  </si>
  <si>
    <t>cm</t>
  </si>
  <si>
    <t>N (0-10)</t>
  </si>
  <si>
    <t>Birth weight</t>
  </si>
  <si>
    <t>Length of baby at birth</t>
  </si>
  <si>
    <t>Head circumference of baby at birth</t>
  </si>
  <si>
    <r>
      <t xml:space="preserve">From 2014-15 AR-DRG is available for </t>
    </r>
    <r>
      <rPr>
        <b/>
        <sz val="10"/>
        <color theme="1"/>
        <rFont val="Arial"/>
        <family val="2"/>
      </rPr>
      <t>public hospitals only</t>
    </r>
  </si>
  <si>
    <t>Covers new cases of cancer diagnosed in Australia since January 1982, excluding:
• Tumours diagnosed as benign, of borderline malignancy, or in situ
• Recurrences and metastases (only the first occurrence is inlcuded)
• Basal cell carcinomas (BCC) and squamous cell carcinomas (SCC) of the skin 
• Non-melanoma skin cancers (besides BCC and SCC) are complete from 2001 only
• Data on myelodysplastic syndromes and some myeloproliferative cancers are complete from 2003 only.</t>
  </si>
  <si>
    <t>Date of admission (mother) MMYYYY</t>
  </si>
  <si>
    <t>Estimated due date MMYYYY</t>
  </si>
  <si>
    <t>Date of discharge (mother) MMYYYY</t>
  </si>
  <si>
    <t>Hospital type (public / private)</t>
  </si>
  <si>
    <t>Age of mother</t>
  </si>
  <si>
    <t>Whole years</t>
  </si>
  <si>
    <t>Flag</t>
  </si>
  <si>
    <t>N of events</t>
  </si>
  <si>
    <t>EdbSourceEV</t>
  </si>
  <si>
    <t>How and when gestational age was estimated</t>
  </si>
  <si>
    <t>2020-12</t>
  </si>
  <si>
    <t>Death Type; only complete to 31/12/2015</t>
  </si>
  <si>
    <t>AGE</t>
  </si>
  <si>
    <t>BDOB</t>
  </si>
  <si>
    <t>LMPDATE</t>
  </si>
  <si>
    <t>Newborn Birth Date</t>
  </si>
  <si>
    <t xml:space="preserve">Maternal Age </t>
  </si>
  <si>
    <t>Yrs Rounded Down</t>
  </si>
  <si>
    <t>1=Yes(Private) 2=No; Available from 1994 to 1997.</t>
  </si>
  <si>
    <t>EDCDATE</t>
  </si>
  <si>
    <t>Antenatal Estimated Birth Date</t>
  </si>
  <si>
    <t>OBSC98</t>
  </si>
  <si>
    <t>Any obstetric complication (1988 defintition)</t>
  </si>
  <si>
    <t>HEPBSAG</t>
  </si>
  <si>
    <t>Mother HBV Surface Antigen Positive Flag</t>
  </si>
  <si>
    <t>PPHTF_RECODE</t>
  </si>
  <si>
    <t>Postpartum haemorrhage requiring blood transfusion flag</t>
  </si>
  <si>
    <t>LABIND_RECODE</t>
  </si>
  <si>
    <t>Onset or augmentation of labour</t>
  </si>
  <si>
    <t>BDISDATE</t>
  </si>
  <si>
    <t>Newborn Formal Discharge Datetime</t>
  </si>
  <si>
    <t>BDISCH06</t>
  </si>
  <si>
    <t>Baby's Discharge Status</t>
  </si>
  <si>
    <t>BDISCH2016</t>
  </si>
  <si>
    <t>Newborn Formal Discharge Mode Code</t>
  </si>
  <si>
    <t>BDISCH_RECODE</t>
  </si>
  <si>
    <t>Baby's Discharge Status Recode</t>
  </si>
  <si>
    <t>ADMITSCN</t>
  </si>
  <si>
    <t>Admitted To Special Care Nursery (SCN)</t>
  </si>
  <si>
    <t>Available from 2006 onwards.</t>
  </si>
  <si>
    <t>Available from 1994 to 2006.</t>
  </si>
  <si>
    <t>Available from 1998 to 2005.</t>
  </si>
  <si>
    <t>Available from 2006 TO 2015.</t>
  </si>
  <si>
    <t>Mothers who are hepatitis B surface antigen positive. Available from 2011 onwards.</t>
  </si>
  <si>
    <t>Available from 1994 onwards.</t>
  </si>
  <si>
    <t>Induction and augmentation of labour. Available from 1994 to 2015.</t>
  </si>
  <si>
    <t>Available from 1998 to 2006.</t>
  </si>
  <si>
    <t>Available from 2006-to 2015.</t>
  </si>
  <si>
    <t>MMYYYY. Available from 1994 onwards.</t>
  </si>
  <si>
    <t>Available from 2016 onwards.</t>
  </si>
  <si>
    <t>Derived variable that provides a lowest common denominator of the three versions of discharge status. Available from 1994 onwards.</t>
  </si>
  <si>
    <t>Mother Res 2011 Main ASGC Code</t>
  </si>
  <si>
    <t xml:space="preserve">tasperinatalmotherobx </t>
  </si>
  <si>
    <t>Previous neonatal deaths (Number)</t>
  </si>
  <si>
    <t>(Date of LMP / Ultrasound etc)</t>
  </si>
  <si>
    <t>e.g. Ultrasound</t>
  </si>
  <si>
    <t>INTENDED_BIRTHPLACE</t>
  </si>
  <si>
    <t>e.g. Birth Centre, Home, Hospital</t>
  </si>
  <si>
    <t>INTENDED_BREASTFEEDING</t>
  </si>
  <si>
    <t xml:space="preserve">FeedingIntentionBooking </t>
  </si>
  <si>
    <t>Y / N / Unknown</t>
  </si>
  <si>
    <t>Discharged / Transferred</t>
  </si>
  <si>
    <t>Type of antenenatal testing conducted</t>
  </si>
  <si>
    <t>Text</t>
  </si>
  <si>
    <t>Antenatal testing - Gestational diabetes</t>
  </si>
  <si>
    <t>Antenatal testing - Glucose Challenge</t>
  </si>
  <si>
    <t xml:space="preserve">Antenatal testing - Glucose Tolerance </t>
  </si>
  <si>
    <t>number and type</t>
  </si>
  <si>
    <t>Antenatal testing - Ultrasound scans</t>
  </si>
  <si>
    <t xml:space="preserve">Antenatal testing - Level 2 Ultrasound </t>
  </si>
  <si>
    <t>Antenatal testing - Mid-stream urine test</t>
  </si>
  <si>
    <t>whether conducted</t>
  </si>
  <si>
    <t>Type of condition</t>
  </si>
  <si>
    <t xml:space="preserve">Pre pregnancy condition - Gastro-intestinal / Liver </t>
  </si>
  <si>
    <t>Pre pregnancy condition - Kidney / Renal disease</t>
  </si>
  <si>
    <t>Pre pregnancy condition - Major uterine surgery</t>
  </si>
  <si>
    <t>AntenatalSmokingStatus</t>
  </si>
  <si>
    <t>Smoking status - 1st half of pregnancy</t>
  </si>
  <si>
    <t>Smoker / Non-smoker / Unknown</t>
  </si>
  <si>
    <t>N per day</t>
  </si>
  <si>
    <t>Smoking level - at 1st contact</t>
  </si>
  <si>
    <t>Smoking level - 1st half of pregnancy</t>
  </si>
  <si>
    <t>Smoking level - 2nd half of pregnancy</t>
  </si>
  <si>
    <t>Alcohol consumption during pregnancy</t>
  </si>
  <si>
    <t>Alcohol consumption during  - level</t>
  </si>
  <si>
    <t>N Standard dinks per day</t>
  </si>
  <si>
    <t>Previous livebirths (Number)</t>
  </si>
  <si>
    <t>Previous stillbirths (Number)</t>
  </si>
  <si>
    <t>Previous miscarriages (Number)</t>
  </si>
  <si>
    <t>Previous ectopic pregnancies (Number)</t>
  </si>
  <si>
    <t>Previous terminated pregnancies (Number)</t>
  </si>
  <si>
    <t>Election status</t>
  </si>
  <si>
    <t>Site if known</t>
  </si>
  <si>
    <t>Obstetric complications - group</t>
  </si>
  <si>
    <t>Pre pregnancy condition - Grouped</t>
  </si>
  <si>
    <t>Obstetric complications - Placental abnormality - site</t>
  </si>
  <si>
    <t>Obstetric complications - Antepartum haemorrhage (APH)</t>
  </si>
  <si>
    <t>Obstetric complications - Hypertension</t>
  </si>
  <si>
    <t>Obstetric complications - Maternal endocrine indications for Cerebral Palsy in neonate</t>
  </si>
  <si>
    <t>N weeks gestation</t>
  </si>
  <si>
    <t>Obstetric complications - Endocrine Disease Complication</t>
  </si>
  <si>
    <t>Obstetric complications - Premature PreTerm Rupture of Membranes</t>
  </si>
  <si>
    <t>Obstetric complications - Threatened Premature Labour</t>
  </si>
  <si>
    <t>Obstetric complications - Placental abnormality - volume of liquor</t>
  </si>
  <si>
    <t>Fetal complications - Fetal Growth Restriction</t>
  </si>
  <si>
    <t>Fetal complications - Macrosomia</t>
  </si>
  <si>
    <t>Fetal complications - Fetal anomaly</t>
  </si>
  <si>
    <t>e.g. sponaneous, induced, none</t>
  </si>
  <si>
    <t>PreLabourInterventions</t>
  </si>
  <si>
    <t>Pre-Labour-Interventions</t>
  </si>
  <si>
    <t>Main indication for induction of labour</t>
  </si>
  <si>
    <t>Reason</t>
  </si>
  <si>
    <t>Pre-labour intervention indication</t>
  </si>
  <si>
    <t>Indication for caesarean section - obstetric</t>
  </si>
  <si>
    <t xml:space="preserve">Indication for caesarean section - maternal problem </t>
  </si>
  <si>
    <t xml:space="preserve">Indication for caesarean section - Previous pregnancy </t>
  </si>
  <si>
    <t>Anaesthetic type</t>
  </si>
  <si>
    <t>Type of medical and obstetric problem, necessitating intervention, arising after the onset of labour and before the completed delivery of the infant and placenta.</t>
  </si>
  <si>
    <t>Type and degree of injury</t>
  </si>
  <si>
    <t>Indication for Caesarian Section</t>
  </si>
  <si>
    <t>Anaesthesia for delivery/ postpartum</t>
  </si>
  <si>
    <t>N weeks</t>
  </si>
  <si>
    <t>Pregnancy condition - Endocrine Disease</t>
  </si>
  <si>
    <t>Pregnancy condition - Kidney Problem</t>
  </si>
  <si>
    <t>Pregnancy condition - Proteinuria without Hypertension</t>
  </si>
  <si>
    <t xml:space="preserve">AreaOfUsualResidenceSA2 </t>
  </si>
  <si>
    <t>LocalGovernmentArea</t>
  </si>
  <si>
    <t>Local Government Area of residence at time of admission</t>
  </si>
  <si>
    <t>SA2_MAINCODE</t>
  </si>
  <si>
    <t>LGA_CODE</t>
  </si>
  <si>
    <t>tasperinatalmotherobx 
tasperinatalmotherpaper</t>
  </si>
  <si>
    <t>EDB_Date
EstDateConfinement</t>
  </si>
  <si>
    <t>Mother_admission_date
AdmissionDate</t>
  </si>
  <si>
    <r>
      <rPr>
        <b/>
        <sz val="20"/>
        <color rgb="FF404040"/>
        <rFont val="Arial"/>
        <family val="2"/>
      </rPr>
      <t>TAS</t>
    </r>
    <r>
      <rPr>
        <b/>
        <sz val="11"/>
        <color rgb="FF404040"/>
        <rFont val="Arial"/>
        <family val="2"/>
      </rPr>
      <t xml:space="preserve">
</t>
    </r>
    <r>
      <rPr>
        <b/>
        <sz val="16"/>
        <color rgb="FF404040"/>
        <rFont val="Arial"/>
        <family val="2"/>
      </rPr>
      <t xml:space="preserve">Perinatal Data Collection
</t>
    </r>
    <r>
      <rPr>
        <b/>
        <sz val="11"/>
        <color rgb="FF404040"/>
        <rFont val="Arial"/>
        <family val="2"/>
      </rPr>
      <t xml:space="preserve">
- </t>
    </r>
    <r>
      <rPr>
        <b/>
        <sz val="12"/>
        <color rgb="FF404040"/>
        <rFont val="Arial"/>
        <family val="2"/>
      </rPr>
      <t xml:space="preserve">all births in public and private hospitals, birthing centres and home births
</t>
    </r>
    <r>
      <rPr>
        <b/>
        <i/>
        <sz val="12"/>
        <color rgb="FF404040"/>
        <rFont val="Arial"/>
        <family val="2"/>
      </rPr>
      <t xml:space="preserve">- Note: </t>
    </r>
    <r>
      <rPr>
        <i/>
        <sz val="12"/>
        <color rgb="FF404040"/>
        <rFont val="Arial"/>
        <family val="2"/>
      </rPr>
      <t xml:space="preserve">
There are two separate datasets about mothers, depending on the source (electronic / paper). 
Variable names and coding  differ between the two.</t>
    </r>
  </si>
  <si>
    <t>Mother_Dischare_date
Mother_Dischare_date</t>
  </si>
  <si>
    <t>tasperinatalmotherobx
tasperinatalmotherpaper</t>
  </si>
  <si>
    <t xml:space="preserve">tasperinatalmotherobx
tasperinatalmotherpaper </t>
  </si>
  <si>
    <t>MotherSelfReportedPrePregnantW
MOTHER_WEIGHT</t>
  </si>
  <si>
    <t>MotherHeight
HEIGHT</t>
  </si>
  <si>
    <t>Gestation_at_first_antenatal_vis
GESTATION</t>
  </si>
  <si>
    <t>AntenatalVisitNumber
NUMBER_A_VISITS</t>
  </si>
  <si>
    <t>ParityCal
PARITY</t>
  </si>
  <si>
    <t>PluralityCal
NUMBER_FOETUSES</t>
  </si>
  <si>
    <t>AnaestheticDeliveryPostpartum
DEL_ANAESTH_Group</t>
  </si>
  <si>
    <t>Elective_EmergencyCS
CAES_TYPE</t>
  </si>
  <si>
    <t>GenitalTractTrauma
PERINEAL_STATUS</t>
  </si>
  <si>
    <t>ComplicationLabour
LAB_COMPLICATION_Group</t>
  </si>
  <si>
    <t>MainIndicationInductionLabour
INDUCT_INDICATOR_Group</t>
  </si>
  <si>
    <t>LabourOnsetFormulaResult
LABOUR</t>
  </si>
  <si>
    <t>AntenatalAlcoholStatus
ALCOHOL</t>
  </si>
  <si>
    <t>AntenatalSmokingGreaterThan20Wks
SMOTOB_FIRST_HALF</t>
  </si>
  <si>
    <t>AntenatalSmokingLessThan20Wks
SMOTOB_FIRST_HALF</t>
  </si>
  <si>
    <t>CSPriorPregnancyEV
CAESAREANS</t>
  </si>
  <si>
    <t>MaternalAge
MATERNAL_AGE</t>
  </si>
  <si>
    <t>hospital_type
hospital_type</t>
  </si>
  <si>
    <t>Financial_Class
ELECTION_STATUS</t>
  </si>
  <si>
    <r>
      <rPr>
        <b/>
        <sz val="20"/>
        <color rgb="FF404040"/>
        <rFont val="Arial"/>
        <family val="2"/>
      </rPr>
      <t>VIC</t>
    </r>
    <r>
      <rPr>
        <b/>
        <sz val="11"/>
        <color rgb="FF404040"/>
        <rFont val="Arial"/>
        <family val="2"/>
      </rPr>
      <t xml:space="preserve">
</t>
    </r>
    <r>
      <rPr>
        <b/>
        <sz val="16"/>
        <color rgb="FF404040"/>
        <rFont val="Arial"/>
        <family val="2"/>
      </rPr>
      <t xml:space="preserve">Victorian Perinatal Data Collection
</t>
    </r>
    <r>
      <rPr>
        <b/>
        <sz val="11"/>
        <color rgb="FF404040"/>
        <rFont val="Arial"/>
        <family val="2"/>
      </rPr>
      <t xml:space="preserve">
</t>
    </r>
    <r>
      <rPr>
        <b/>
        <sz val="12"/>
        <color rgb="FF404040"/>
        <rFont val="Arial"/>
        <family val="2"/>
      </rPr>
      <t xml:space="preserve">- all births in Victoria
</t>
    </r>
    <r>
      <rPr>
        <b/>
        <i/>
        <sz val="12"/>
        <color rgb="FF404040"/>
        <rFont val="Arial"/>
        <family val="2"/>
      </rPr>
      <t>- PLEASE NOTE</t>
    </r>
    <r>
      <rPr>
        <b/>
        <i/>
        <sz val="11"/>
        <color rgb="FF404040"/>
        <rFont val="Arial"/>
        <family val="2"/>
      </rPr>
      <t xml:space="preserve"> that data are only provided with express consent, whih applies to approximately 70% of the 1973-78 Cohort (qualified consent does not apply to the 1989-95 Cohort).</t>
    </r>
  </si>
  <si>
    <r>
      <rPr>
        <b/>
        <sz val="9"/>
        <color theme="1"/>
        <rFont val="Arial"/>
        <family val="2"/>
      </rPr>
      <t>*</t>
    </r>
    <r>
      <rPr>
        <sz val="9"/>
        <color theme="1"/>
        <rFont val="Arial"/>
        <family val="2"/>
      </rPr>
      <t xml:space="preserve"> </t>
    </r>
    <r>
      <rPr>
        <i/>
        <sz val="9"/>
        <color theme="1"/>
        <rFont val="Arial"/>
        <family val="2"/>
      </rPr>
      <t>These collections have not yet been provided to ALSWH, but are expected in the next round of updates.</t>
    </r>
  </si>
  <si>
    <t>Two participating EDs, at each public hospital (Canberra, Calvary Bruce). ALSWH now has approval from Calvary Bruce and this will be inlcuded in the next update.</t>
  </si>
  <si>
    <t>ASGC 2011 Boundaries</t>
  </si>
  <si>
    <t>ASGC 2006 Boundaries</t>
  </si>
  <si>
    <t>ASGC 2001 Boundaries</t>
  </si>
  <si>
    <t>Local Government Area (LGA) 2001 of residence at time of admission</t>
  </si>
  <si>
    <t>LGA 2006 of residence at time of admission</t>
  </si>
  <si>
    <t>LGA 2011 of residence at time of admission</t>
  </si>
  <si>
    <t>2011 Statistical Area (SA) Level 2 of residence at time of admission</t>
  </si>
  <si>
    <t>2011 SA Level 3 of residence at time of admission</t>
  </si>
  <si>
    <t>Statistical Local Area (SLA) 2001 of residence at time of admission</t>
  </si>
  <si>
    <t>SLA 2006 of residence at time of admission</t>
  </si>
  <si>
    <t>SLA 2011 of residence at time of admission</t>
  </si>
  <si>
    <t>ASGC 2004 boundaries for Victoria, and 1999 boundaries for the rest of Australia.</t>
  </si>
  <si>
    <r>
      <rPr>
        <b/>
        <i/>
        <sz val="10"/>
        <color theme="5" tint="-0.249977111117893"/>
        <rFont val="Arial"/>
        <family val="2"/>
      </rPr>
      <t>VARIABLE REQUEST FORM TIP:</t>
    </r>
    <r>
      <rPr>
        <b/>
        <i/>
        <sz val="11"/>
        <color rgb="FF444444"/>
        <rFont val="Arial"/>
        <family val="2"/>
      </rPr>
      <t xml:space="preserve">
</t>
    </r>
    <r>
      <rPr>
        <b/>
        <i/>
        <sz val="9"/>
        <color rgb="FF444444"/>
        <rFont val="Arial"/>
        <family val="2"/>
      </rPr>
      <t>To request multiple consecutive variables in a list, fill in at least two cells, select the completed cells, and drag '+' at bottom right corner to fill down.</t>
    </r>
  </si>
  <si>
    <r>
      <t xml:space="preserve">- see </t>
    </r>
    <r>
      <rPr>
        <b/>
        <sz val="16"/>
        <color rgb="FF7030A0"/>
        <rFont val="Arial"/>
        <family val="2"/>
      </rPr>
      <t>Variable lists</t>
    </r>
    <r>
      <rPr>
        <b/>
        <sz val="16"/>
        <color rgb="FFA488B6"/>
        <rFont val="Arial"/>
        <family val="2"/>
      </rPr>
      <t xml:space="preserve"> / </t>
    </r>
    <r>
      <rPr>
        <b/>
        <sz val="16"/>
        <color rgb="FF7030A0"/>
        <rFont val="Arial"/>
        <family val="2"/>
      </rPr>
      <t xml:space="preserve">request forms </t>
    </r>
    <r>
      <rPr>
        <b/>
        <sz val="16"/>
        <color rgb="FFA488B6"/>
        <rFont val="Arial"/>
        <family val="2"/>
      </rPr>
      <t>under coloured tabs</t>
    </r>
  </si>
  <si>
    <r>
      <t xml:space="preserve">- see </t>
    </r>
    <r>
      <rPr>
        <b/>
        <sz val="16"/>
        <color rgb="FF7030A0"/>
        <rFont val="Arial"/>
        <family val="2"/>
      </rPr>
      <t xml:space="preserve">Summary </t>
    </r>
    <r>
      <rPr>
        <b/>
        <sz val="16"/>
        <color rgb="FFA488B6"/>
        <rFont val="Arial"/>
        <family val="2"/>
      </rPr>
      <t>for metadata on ALSWH holdings</t>
    </r>
  </si>
  <si>
    <t>Explore ALSWH linked data holdings</t>
  </si>
  <si>
    <t>Total collections:</t>
  </si>
  <si>
    <t>- more detail is available here</t>
  </si>
  <si>
    <r>
      <rPr>
        <b/>
        <i/>
        <vertAlign val="superscript"/>
        <sz val="11"/>
        <color theme="1"/>
        <rFont val="Arial"/>
        <family val="2"/>
      </rPr>
      <t>1</t>
    </r>
    <r>
      <rPr>
        <i/>
        <vertAlign val="superscript"/>
        <sz val="10"/>
        <color theme="1"/>
        <rFont val="Arial"/>
        <family val="2"/>
      </rPr>
      <t xml:space="preserve"> </t>
    </r>
    <r>
      <rPr>
        <i/>
        <sz val="9"/>
        <color theme="1"/>
        <rFont val="Arial"/>
        <family val="2"/>
      </rPr>
      <t>Date ranges for component datasets vary</t>
    </r>
  </si>
  <si>
    <r>
      <rPr>
        <b/>
        <vertAlign val="superscript"/>
        <sz val="11"/>
        <color theme="1"/>
        <rFont val="Arial"/>
        <family val="2"/>
      </rPr>
      <t>2</t>
    </r>
    <r>
      <rPr>
        <b/>
        <sz val="11"/>
        <color theme="1"/>
        <rFont val="Arial"/>
        <family val="2"/>
      </rPr>
      <t xml:space="preserve"> </t>
    </r>
    <r>
      <rPr>
        <i/>
        <sz val="9"/>
        <color theme="1"/>
        <rFont val="Arial"/>
        <family val="2"/>
      </rPr>
      <t>NT cancer data is to 2015-12</t>
    </r>
  </si>
  <si>
    <r>
      <t>1-5 months</t>
    </r>
    <r>
      <rPr>
        <vertAlign val="superscript"/>
        <sz val="11"/>
        <color theme="1"/>
        <rFont val="Arial"/>
        <family val="2"/>
      </rPr>
      <t xml:space="preserve">a
</t>
    </r>
    <r>
      <rPr>
        <i/>
        <sz val="10"/>
        <color theme="1"/>
        <rFont val="Arial"/>
        <family val="2"/>
      </rPr>
      <t>(depends on access site; use of SURE requires extra time)</t>
    </r>
  </si>
  <si>
    <r>
      <t>Total: 2-7 months</t>
    </r>
    <r>
      <rPr>
        <vertAlign val="superscript"/>
        <sz val="11"/>
        <color theme="1"/>
        <rFont val="Arial"/>
        <family val="2"/>
      </rPr>
      <t xml:space="preserve">b </t>
    </r>
    <r>
      <rPr>
        <i/>
        <sz val="10"/>
        <color theme="1"/>
        <rFont val="Arial"/>
        <family val="2"/>
      </rPr>
      <t>(requires NSW approval first)</t>
    </r>
  </si>
  <si>
    <r>
      <rPr>
        <vertAlign val="superscript"/>
        <sz val="10"/>
        <color theme="1"/>
        <rFont val="Arial"/>
        <family val="2"/>
      </rPr>
      <t>b</t>
    </r>
    <r>
      <rPr>
        <sz val="10"/>
        <color theme="1"/>
        <rFont val="Arial"/>
        <family val="2"/>
      </rPr>
      <t xml:space="preserve"> Time frame starts upon return of signed documentation/ registration with authorising body (you will receive the required forms/ instructions on approval of your EoI by the DAC).</t>
    </r>
  </si>
  <si>
    <r>
      <rPr>
        <vertAlign val="superscript"/>
        <sz val="10"/>
        <color theme="1"/>
        <rFont val="Arial"/>
        <family val="2"/>
      </rPr>
      <t>a</t>
    </r>
    <r>
      <rPr>
        <sz val="10"/>
        <color theme="1"/>
        <rFont val="Arial"/>
        <family val="2"/>
      </rPr>
      <t xml:space="preserve"> Time frame starts upon ALSWH DAC approval</t>
    </r>
  </si>
  <si>
    <t xml:space="preserve">The Australian Institute of Health and Welfare (AIHW) coordinates data collected from various national and state agencies and departments, and creates data sets for examination. It is Australia's only central repository of national aged care data.There are several datsets and component programs change over time. </t>
  </si>
  <si>
    <r>
      <rPr>
        <b/>
        <sz val="10"/>
        <color theme="1"/>
        <rFont val="Arial"/>
        <family val="2"/>
      </rPr>
      <t>DVA provides health services for eligible veterans, war widows/widowers, and dependants</t>
    </r>
    <r>
      <rPr>
        <sz val="10"/>
        <color theme="1"/>
        <rFont val="Arial"/>
        <family val="2"/>
      </rPr>
      <t>. 
Different levels of eligbility for DVA-funded services are represented by different health card cards (Gold Card, White Card, Orange Card). Note that DVA clients may also use non-DVA services.</t>
    </r>
    <r>
      <rPr>
        <b/>
        <sz val="10"/>
        <color rgb="FFFF0000"/>
        <rFont val="Arial"/>
        <family val="2"/>
      </rPr>
      <t xml:space="preserve"> </t>
    </r>
  </si>
  <si>
    <t>AIHW National Aged Care Data Collection (does not inlcude programs provided by the Department of Veterans Affairs.  (Note that women may access both types programs and thus may appear in both DVA and non-DVA collections).</t>
  </si>
  <si>
    <t>l0034_acap18jan21</t>
  </si>
  <si>
    <t>l0034_acfi18jan21</t>
  </si>
  <si>
    <t>l0034_chsp02feb21</t>
  </si>
  <si>
    <t>Aged Care Funding Instrument (ACFI) - assessments</t>
  </si>
  <si>
    <t>l0034_haccv225jan21</t>
  </si>
  <si>
    <t>l0034_hcp_current21jan21</t>
  </si>
  <si>
    <t>l0034_hcp_assess21jan21</t>
  </si>
  <si>
    <t>l0034_hcp_entry03feb21</t>
  </si>
  <si>
    <t>Home Care Program (HCP) and predecessor programs - assessments</t>
  </si>
  <si>
    <t>HCP and predecessor programs - care level</t>
  </si>
  <si>
    <r>
      <t>National Aged Care Data Collection (non-DVA)</t>
    </r>
    <r>
      <rPr>
        <b/>
        <i/>
        <sz val="20"/>
        <rFont val="Arial"/>
        <family val="2"/>
      </rPr>
      <t xml:space="preserve">
</t>
    </r>
    <r>
      <rPr>
        <b/>
        <i/>
        <sz val="11"/>
        <rFont val="Arial"/>
        <family val="2"/>
      </rPr>
      <t xml:space="preserve">
 </t>
    </r>
  </si>
  <si>
    <r>
      <rPr>
        <b/>
        <sz val="20"/>
        <rFont val="Arial"/>
        <family val="2"/>
      </rPr>
      <t xml:space="preserve">National Aged Care </t>
    </r>
    <r>
      <rPr>
        <b/>
        <sz val="18"/>
        <rFont val="Arial"/>
        <family val="2"/>
      </rPr>
      <t>Data Collection</t>
    </r>
    <r>
      <rPr>
        <b/>
        <sz val="20"/>
        <rFont val="Arial"/>
        <family val="2"/>
      </rPr>
      <t xml:space="preserve">
(Non-DVA)
   </t>
    </r>
    <r>
      <rPr>
        <b/>
        <sz val="16"/>
        <rFont val="Arial"/>
        <family val="2"/>
      </rPr>
      <t xml:space="preserve">
</t>
    </r>
    <r>
      <rPr>
        <b/>
        <sz val="14"/>
        <rFont val="Arial"/>
        <family val="2"/>
      </rPr>
      <t>- Data collection provided by Australian Institute of Health and Welfare (AIHW)</t>
    </r>
  </si>
  <si>
    <t>l0034_rcs18jan21</t>
  </si>
  <si>
    <t>l0034_recip_clevel21jan21</t>
  </si>
  <si>
    <t>l0034_resi_recip25jan21</t>
  </si>
  <si>
    <t>l0034_tcp_recip03feb21</t>
  </si>
  <si>
    <t>Resident Classification Scale (RCS) - assessments</t>
  </si>
  <si>
    <t>Recipients of aged care services - care level</t>
  </si>
  <si>
    <t>REFDATE</t>
  </si>
  <si>
    <t>Referral date is the date on which the referral of a person for a comprehensive assessment was received by the Aged Care Assessment Team.</t>
  </si>
  <si>
    <t>The Australian state in which the person lives</t>
  </si>
  <si>
    <t>Priority</t>
  </si>
  <si>
    <t>DVA</t>
  </si>
  <si>
    <t>DVA Entitlement</t>
  </si>
  <si>
    <t>Accommodation setting - usual. The setting in which the person usually lives.</t>
  </si>
  <si>
    <t>Living arrangements. Whether the person lives with other related or unrelated persons.</t>
  </si>
  <si>
    <t>INTDATE</t>
  </si>
  <si>
    <t>First intervention date. The first date that contact of a clinical nature (i.e. non-administrative) is made between an Aged Care Assessment Team member (or their representative) and the person, their carer, a service provider or a clinician in response to the person’s referral for a comprehensive assessment.</t>
  </si>
  <si>
    <t>ASSDATE</t>
  </si>
  <si>
    <t>First face-to-face contact date. The date on which one or more members of an Aged Care Assessment Team (or their representative) first has face-to-face contact with the person for the purpose of a comprehensive assessment, in response to a particular referral.</t>
  </si>
  <si>
    <t>FACECONT</t>
  </si>
  <si>
    <t>First face-to-face contact setting. The setting of the first face-to-face contact between the person and an Aged Care Assessment Team member (or their representative) in response to a particular referral for a comprehensive assessment.</t>
  </si>
  <si>
    <t>CARAVAL</t>
  </si>
  <si>
    <t>Carer availability. Whether someone, such as a family member, friend or neighbour, excluding paid or volunteer carers organised by formal services, has been identified as providing regular and sustained care and assistance to the person without payment other than a pension or benefit.</t>
  </si>
  <si>
    <t>Carer co-residency status. Whether or not the carer lives with the person for whom they care.</t>
  </si>
  <si>
    <t>The relationship of the carer to the person for whom they care.</t>
  </si>
  <si>
    <t>Whether the person has activity limitations related to self-care, and has been assessed by the Aged Care Assessment Team as needing the assistance or supervision of another person with daily self-care tasks such as eating, showering/bathing, dressing, toileting and managing incontinence.</t>
  </si>
  <si>
    <t>Whether the person has activity limitations related to movement activities, and has been assessed by the Aged Care Assessment Team as needing the assistance or supervision of another person with activities such as maintaining or changing body position, carrying, moving and manipulating objects, getting in or out of bed or a chair.</t>
  </si>
  <si>
    <t>Whether the person has activity limitations related to moving around places at or away from home, and has been assessed by the Aged Care Assessment Team as needing the assistance or supervision of another person with walking and related activities, either around the home or away from home.</t>
  </si>
  <si>
    <t>Whether the person has activity limitations related to communication, and has been assessed by the Aged Care Assessment Team as needing the assistance or supervision of another person with understanding others, making oneself understood by others.</t>
  </si>
  <si>
    <t>Whether the person has activity limitations related to health care tasks, and has been assessed by the Aged Care Assessment Team as needing the assistance or supervision of another person with taking medication or administering injections, dressing wounds, using medical machinery, manipulating muscles or limbs, taking care of feet (includes a need for home nursing and allied health care, such as physiotherapy and podiatry).</t>
  </si>
  <si>
    <t>Whether the person has activity limitations related to transport, and has been assessed by the Aged Care Assessment Team as needing the assistance or supervision of another person with using public transport, getting to and from places away from home or driving.</t>
  </si>
  <si>
    <t>Whether the person has activity limitations related to social and community participation, and has been assessed by the Aged Care Assessment Team as needing the assistance or supervision of another person with shopping, banking, participating in recreational, cultural or religious activities, attending day centres, managing finances and writing letters.</t>
  </si>
  <si>
    <t>Whether the person has activity limitations requiring domestic assistance, and has been assessed by the Aged Care Assessment Team as needing the assistance or supervision of another person with household chores such as washing, ironing, cleaning and formal linen services.</t>
  </si>
  <si>
    <t>Whether the person has activity limitations related to meals, and has been assessed by the Aged Care Assessment Team as needing the assistance or supervision of another person with meals, including the delivery of prepared meals, help with meal preparation and managing basic nutrition.</t>
  </si>
  <si>
    <t>Whether the person has activity limitations related to home maintenance, and has been assessed by the Aged Care Assessment Team as needing the assistance or supervision of another person with the maintenance and repair of the person’s home, garden or yard to keep their home in a safe and habitable condition, for example, changing light bulbs and basic gardening.</t>
  </si>
  <si>
    <t>Whether the person has activity limitations related to other tasks, and has been assessed by the Aged Care Assessment Team as needing the assistance or supervision of another person with any other tasks or activities of daily living.</t>
  </si>
  <si>
    <t>Whether the person has been assessed by the Aged Care Assessment Team as having no activity limitations needing the assistance or supervision of another person.</t>
  </si>
  <si>
    <t>Whether the need for assistance or supervision of another person with tasks or activities related to activity limitations is unable to be determined.</t>
  </si>
  <si>
    <t>Whether the need for assistance or supervision of another person with tasks or activities related to activity limitations is not stated.</t>
  </si>
  <si>
    <t>Whether an assessment of current assistance with activities is not applicable for this person.</t>
  </si>
  <si>
    <t>Whether the person was receiving current assistance with or supervision of activities related to daily self-care tasks such as eating, showering/bathing, dressing, toileting and managing incontinence, at the time of their comprehensive ACAP assessment.</t>
  </si>
  <si>
    <t xml:space="preserve">Whether the person was receiving current assistance with or supervision of movement activities at the time of their comprehensive ACAP assessment, such as maintaining or changing body position, carrying, moving and manipulating objects, getting in or out of bed or a chair. </t>
  </si>
  <si>
    <t>CAMOVIN</t>
  </si>
  <si>
    <t xml:space="preserve">Whether the person was receiving current assistance with or supervision of moving around places at or away from home at the time of their comprehensive ACAP assessment, involving walking and related activities. </t>
  </si>
  <si>
    <t xml:space="preserve">Whether the person was receiving current assistance with or supervision of communication activities at the time of their comprehensive ACAP assessment, involving understanding others, or being understood by others. </t>
  </si>
  <si>
    <t xml:space="preserve">Whether the person was receiving current assistance with or supervision of health care tasks at the time of their comprehensive ACAP assessment, involving taking medication or administering injections, dressing wounds, using medical machinery, manipulating muscles or limbs, or taking care of
feet. </t>
  </si>
  <si>
    <t>Whether the person was receiving current assistance with or supervision of transport at the time of their comprehensive ACAP assessment, involving using public transport, getting to and from places away from home and driving.</t>
  </si>
  <si>
    <t>Whether the person was receiving current assistance with or supervision of activities involved in social and community participation  at the time of their comprehensive ACAP assessment, involving shopping, banking, participating in recreational, cultural or religious activities, attending
day centres, managing finances and writing letters.</t>
  </si>
  <si>
    <t>Whether the person was receiving current domestic assistance at the time of their comprehensive ACAP assessment, involving assistance with or supervision of household chores such as washing, ironing, cleaning and
formal linen services.</t>
  </si>
  <si>
    <t>Whether the person was receiving current assistance with or supervision of meals  at the time of their comprehensive ACAP assessment, including the delivery of prepared meals, help with meal preparation and managing basic nutrition.</t>
  </si>
  <si>
    <t>Whether the person was receiving current assistance with or supervision of home maintenance  at the time of their comprehensive ACAP assessment, involving the basic maintenance and repair of the person’s home, garden or yard to keep their home in a safe and habitable condition, for
example, changing light bulbs and basic gardening.</t>
  </si>
  <si>
    <t>Whether the person was receiving current assistance with or supervision of other tasks or activities of daily living at the time of their comprehensive ACAP assessment.</t>
  </si>
  <si>
    <t>Whether the person was not receiving current assistance or supervision of any tasks or activities of daily living at the time of their comprehensive ACAP assessment.</t>
  </si>
  <si>
    <t>Whether it was unable to be determined if the person was receiving current assistance or supervision of any tasks or activities of daily living at the time of their comprehensive ACAP assessment.</t>
  </si>
  <si>
    <t>Whether it was not specified if the person was receiving current assistance or supervision of any tasks or activities of daily living at the time of their comprehensive ACAP assessment.</t>
  </si>
  <si>
    <t>SRCSELF</t>
  </si>
  <si>
    <t>The source of current assistance with activities related to daily self-care tasks at the time of a person's comprehensive ACAP assessment.</t>
  </si>
  <si>
    <t>SRCMOVE</t>
  </si>
  <si>
    <t>The source of current assistance with movement activities at the time of a person's comprehensive ACAP assessment.</t>
  </si>
  <si>
    <t>SRCMOVI</t>
  </si>
  <si>
    <t xml:space="preserve">The source of current assistance with moving around places at or away from home at the time of a person's comprehensive ACAP assessment. </t>
  </si>
  <si>
    <t>SRCCOM</t>
  </si>
  <si>
    <t xml:space="preserve">The source of current assistance with communication activities at the time of a person's comprehensive ACAP assessment. </t>
  </si>
  <si>
    <t>SRCHEALT</t>
  </si>
  <si>
    <t>The source of current assistance with  health care tasks at the time of  a person's comprehensive ACAP assessment,</t>
  </si>
  <si>
    <t>SRCTRANS</t>
  </si>
  <si>
    <t>The source of current assistance with  transport at the time of a person's comprehensive ACAP assessment.</t>
  </si>
  <si>
    <t>SRCSOCIA</t>
  </si>
  <si>
    <t>The source of current assistance with activities involved in social and community participation  at the time of a person's comprehensive ACAP assessment.</t>
  </si>
  <si>
    <t>SRCDOM</t>
  </si>
  <si>
    <t>The source of current domestic assistance at the time of a person's comprehensive ACAP assessment.</t>
  </si>
  <si>
    <t>SRCMEALS</t>
  </si>
  <si>
    <t>The source of current assistance with meals  at the time of a person's comprehensive ACAP assessment.</t>
  </si>
  <si>
    <t>SRCHOME</t>
  </si>
  <si>
    <t>The source of current assistance with or supervision of home maintenance  at the time of a person's comprehensive ACAP assessment.</t>
  </si>
  <si>
    <t>SRCOTHER</t>
  </si>
  <si>
    <t>The source of current assistance  with or supervision of other tasks or activities of daily living at the time of a person's comprehensive ACAP assessment.</t>
  </si>
  <si>
    <t>GANA</t>
  </si>
  <si>
    <t>Whether government program support was not applicable because the person was a permanent resident of a residential aged care service, multipurpose service (or multipurpose centre), Indigenous flexible pilot, hospital or other institutional setting at the time of their comprehensive ACAP assessment.</t>
  </si>
  <si>
    <t>GACACP</t>
  </si>
  <si>
    <t>Whether the person was receiving government program support or assistance from  the Community Aged Care Package (CACP) program at the time of their comprehensive ACAP assessment.</t>
  </si>
  <si>
    <t>GAEACH</t>
  </si>
  <si>
    <t>Whether the person was receiving government program support or assistance from  the Extended Aged Care at Home (EACH) program at the time of their comprehensive ACAP assessment.</t>
  </si>
  <si>
    <t>GAHACC</t>
  </si>
  <si>
    <t>Whether the person was receiving government program support or assistance from  the Home and Community Care (HACC) program at the time of their comprehensive ACAP assessment.</t>
  </si>
  <si>
    <t>GAVETS</t>
  </si>
  <si>
    <t>Whether the person was receiving government program support or assistance from  the Veterans’ Home Care program at the time of their comprehensive ACAP assessment.</t>
  </si>
  <si>
    <t>GADAYTH</t>
  </si>
  <si>
    <t>Whether the person was receiving government program support or assistance from  the Day Therapy Centre (Commonwealth funded) program at the time of their comprehensive ACAP assessment.</t>
  </si>
  <si>
    <t>GACRC</t>
  </si>
  <si>
    <t>Whether the person was receiving government program support or assistance from  the National Respite for Carers Program (Carer Respite Centre/Resource
Centre) at the time of their comprehensive ACAP assessment.</t>
  </si>
  <si>
    <t>GAOTHER</t>
  </si>
  <si>
    <t>Whether the person was receiving government program support or assistance from an other program at the time of their comprehensive ACAP assessment.</t>
  </si>
  <si>
    <t>GANONE</t>
  </si>
  <si>
    <t>Whether the person was not receiving government program support or assistance from  any program at the time of their comprehensive ACAP assessment.</t>
  </si>
  <si>
    <t>GATRCARE</t>
  </si>
  <si>
    <t>Whether the person was  receiving government program support or assistance from  the Transition Care national program by the Aged Care Assessment Team,  at the time of their comprehensive ACAP assessment.</t>
  </si>
  <si>
    <t>GAEACHD</t>
  </si>
  <si>
    <t>Whether the person was receiving government program support or assistance from  the EACH Dementia program by the Aged Care Assessment Team,  at the time of their comprehensive ACAP assessment.</t>
  </si>
  <si>
    <t>GAUTD</t>
  </si>
  <si>
    <t>Whether it was unable to be determined if  the person was in receipt of government program support or assistance at the time of the comprehensive ACAP assessment.</t>
  </si>
  <si>
    <t>GANS</t>
  </si>
  <si>
    <t>Whether it was not stated if the person was in receipt of government program support or assistance at the time of the comprehensive ACAP assessment.</t>
  </si>
  <si>
    <t>Respite care use. Whether or not the person or their carer has received residential or community-based respite care.</t>
  </si>
  <si>
    <t>HC1 -HC10</t>
  </si>
  <si>
    <t>A health condition, being a diagnosed disease or disorder that has an impact on the person’s need for assistance with activities of daily living and social participation. Up to ten health conditions which may be reported for the person.</t>
  </si>
  <si>
    <t xml:space="preserve">Approval item -  Home Care Program (levels 1-2).  Identifies whether the aged care recipient has been approved for a specified level of Home Care. </t>
  </si>
  <si>
    <t xml:space="preserve">Approval item -  Home Care Program (levels 1-2).  Specifies the date approval ceases for a specified level of Home Care. </t>
  </si>
  <si>
    <t xml:space="preserve">Approval item -  Home Care Program (levels 3-4).  Identifies whether the aged care recipient has been approved for a specified level of Home Care. </t>
  </si>
  <si>
    <t xml:space="preserve">Approval item -  Home Care Program (levels 3-4).  Specifies the date approval ceases for a specified level of Home Care. </t>
  </si>
  <si>
    <t>Whether assistance of formal services is identified as not applicable for the person by the Aged Care Assessment Team.</t>
  </si>
  <si>
    <t>Whether assistance of formal services for self-care activities is recommended for the person by the Aged Care Assessment Team as part of their care plan.</t>
  </si>
  <si>
    <t>Whether assistance of formal services for movement activities is recommended for the person by the Aged Care Assessment Team as part of their care plan.</t>
  </si>
  <si>
    <t>RAMOVI</t>
  </si>
  <si>
    <t>Whether assistance of formal services  for moving around places at or away from home  s recommended for the person by the Aged Care Assessment Team as part of their care plan.</t>
  </si>
  <si>
    <t>Whether assistance of formal services for communication activities  is recommended for the person by the Aged Care Assessment Team as part of their care plan.</t>
  </si>
  <si>
    <t>Whether assistance of formal services for health care tasks  is recommended for the person by the Aged Care Assessment Team as part of their care plan.</t>
  </si>
  <si>
    <t>Whether assistance of formal services for transport activities  is recommended for the person by the Aged Care Assessment Team as part of their care plan.</t>
  </si>
  <si>
    <t>Whether assistance of formal services for activities involved in social and community participation is recommended for the person by the Aged Care Assessment Team as part of their care plan.</t>
  </si>
  <si>
    <t>Whether assistance of formal domestic assistance services   is recommended for the person by the Aged Care Assessment Team as part of their care plan.</t>
  </si>
  <si>
    <t>Whether assistance of formal services for meals  is recommended for the person by the Aged Care Assessment Team as part of their care plan.</t>
  </si>
  <si>
    <t>Whether assistance of formal services for home maintenance activities  is recommended for the person by the Aged Care Assessment Team as part of their care plan.</t>
  </si>
  <si>
    <t>Whether assistance of formal services for other activities  is recommended for the person by the Aged Care Assessment Team as part of their care plan.</t>
  </si>
  <si>
    <t>Whether assistance of formal services for activities  is not recommended for the person by the Aged Care Assessment Team as part of their care plan.</t>
  </si>
  <si>
    <t>Whether the requirement for the assistance of formal services for activities  is unable to be determined for the person by the Aged Care Assessment Team.</t>
  </si>
  <si>
    <t>Whether a recommendation for government program support was not applicable.</t>
  </si>
  <si>
    <t>Whether the person was recommended for government program support or assistance from  the Community Aged Care Package (CACP) program by the Aged Care Assessment Team, as identified in their care plan.</t>
  </si>
  <si>
    <t>Whether the person was recommended for government program support or assistance from  the Extended Aged Care at Home (EACH) program by the Aged Care Assessment Team, as identified in their care plan.</t>
  </si>
  <si>
    <t>Whether the person was recommended for government program support or assistance from  the Home and Community Care (HACC) program by the Aged Care Assessment Team, as identified in their care plan.</t>
  </si>
  <si>
    <t>Whether the person was recommended for government program support or assistance from  the Veterans’ Home Care program by the Aged Care Assessment Team, as identified in their care plan.</t>
  </si>
  <si>
    <t>Whether the person was recommended for government program support or assistance from  the Day Therapy Centre (Commonwealth funded) program at the time of their comprehensive ACAP assessment.</t>
  </si>
  <si>
    <t>Whether the person was recommended for government program support or assistance from  the National Respite for Carers Program (Carer Respite Centre/Resource
Centre) by the Aged Care Assessment Team, as identified in their care plan.</t>
  </si>
  <si>
    <t>Whether the person was recommended for government program support or assistance from an other program by the Aged Care Assessment Team, as identified in their care plan.</t>
  </si>
  <si>
    <t>Whether the person was not recommended for government program support or assistance from  any program by the Aged Care Assessment Team.</t>
  </si>
  <si>
    <t>Whether the person was recommended for government program support or assistance from  the Transition Care national program by the Aged Care Assessment Team, as identified in their care plan.</t>
  </si>
  <si>
    <t>Whether the person was recommended for government program support or assistance from  the EACH Dementia program by the Aged Care Assessment Team, as identified in their care plan.</t>
  </si>
  <si>
    <t>Whether a recommendation for government program support or assistance was unable to be determined by the Aged Care Assessment Team.</t>
  </si>
  <si>
    <t>Whether a recommendation for government program support or assistance was not specified.</t>
  </si>
  <si>
    <t>RECRESPU</t>
  </si>
  <si>
    <t>Respite care recommended. Whether or not the provision of residential or community-based respite care for the person or their carer has been included in the persons care plan.</t>
  </si>
  <si>
    <t>RECOMLTA</t>
  </si>
  <si>
    <t>Recommended long term care setting. The living environment considered most appropriate to the long-term care needs of the client.</t>
  </si>
  <si>
    <t>REASSEN</t>
  </si>
  <si>
    <t>Reason for ending assessment. The situation that signalled the end of the person’s comprehensive assessment.</t>
  </si>
  <si>
    <t>DATEASSE</t>
  </si>
  <si>
    <t>Assessment end date. The date on which the comprehensive assessment of the person ends.</t>
  </si>
  <si>
    <t>Whether the profession of all Aged Care Assessment Team members and non-team members participating in the person’s comprehensive assessment, includes a generalist medical practitioner.</t>
  </si>
  <si>
    <t>Whether the profession of all Aged Care Assessment Team members and non-team members participating in the person’s comprehensive assessment, includes a registered developmental disability nurse</t>
  </si>
  <si>
    <t>Whether the profession of all Aged Care Assessment Team members and non-team members participating in the person’s comprehensive assessment, includes an other nursing professional</t>
  </si>
  <si>
    <t>Whether the profession of all Aged Care Assessment Team members and non-team members participating in the person’s comprehensive assessment, includes an occupational therapist</t>
  </si>
  <si>
    <t>Whether the profession of all Aged Care Assessment Team members and non-team members participating in the person’s comprehensive assessment, includes a physiotherapist</t>
  </si>
  <si>
    <t>Whether the profession of all Aged Care Assessment Team members and non-team members participating in the person’s comprehensive assessment, includes a speech pathologist/therapist</t>
  </si>
  <si>
    <t>Whether the profession of all Aged Care Assessment Team members and non-team members participating in the person’s comprehensive assessment, includes a podiatrist</t>
  </si>
  <si>
    <t>Whether the profession of all Aged Care Assessment Team members and non-team members participating in the person’s comprehensive assessment, includes a pharmacist</t>
  </si>
  <si>
    <t>Whether the profession of all Aged Care Assessment Team members and non-team members participating in the person’s comprehensive assessment, includes an aboriginal health worker</t>
  </si>
  <si>
    <t>Whether the profession of all Aged Care Assessment Team members and non-team members participating in the person’s comprehensive assessment, includes an other health professional</t>
  </si>
  <si>
    <t>Whether the profession of all Aged Care Assessment Team members and non-team members participating in the person’s comprehensive assessment, includes a social worker</t>
  </si>
  <si>
    <t>Whether the profession of all Aged Care Assessment Team members and non-team members participating in the person’s comprehensive assessment, includes a Geriatrician</t>
  </si>
  <si>
    <t>Whether the profession of all Aged Care Assessment Team members and non-team members participating in the person’s comprehensive assessment, includes a welfare and community worker</t>
  </si>
  <si>
    <t>Whether the profession of all Aged Care Assessment Team members and non-team members participating in the person’s comprehensive assessment, includes a counsellor</t>
  </si>
  <si>
    <t>Whether the profession of all Aged Care Assessment Team members and non-team members participating in the person’s comprehensive assessment, includes a psychologist</t>
  </si>
  <si>
    <t>Whether the profession of all Aged Care Assessment Team members and non-team members participating in the person’s comprehensive assessment, includes an other social professional</t>
  </si>
  <si>
    <t>Whether the profession of all Aged Care Assessment Team members and non-team members participating in the person’s comprehensive assessment, includes an other profession</t>
  </si>
  <si>
    <t>Whether the profession of all Aged Care Assessment Team members and non-team members participating in the person’s comprehensive assessment, includes an interpreter</t>
  </si>
  <si>
    <t>Whether the profession of all Aged Care Assessment Team members and non-team members participating in the person’s comprehensive assessment, includes a rehabilitation specialist</t>
  </si>
  <si>
    <t>Whether the profession of all Aged Care Assessment Team members and non-team members participating in the person’s comprehensive assessment, includes a Psychogeriatrician</t>
  </si>
  <si>
    <t>Whether the profession of all Aged Care Assessment Team members and non-team members participating in the person’s comprehensive assessment, includes a Psychiatrist</t>
  </si>
  <si>
    <t>Whether the profession of all Aged Care Assessment Team members and non-team members participating in the person’s comprehensive assessment, includes an other medical practitioner</t>
  </si>
  <si>
    <t>Whether the profession of all Aged Care Assessment Team members and non-team members participating in the person’s comprehensive assessment, includes a nurse manager</t>
  </si>
  <si>
    <t>Whether the profession of all Aged Care Assessment Team members and non-team members participating in the person’s comprehensive assessment, includes a nurse educator and researcher</t>
  </si>
  <si>
    <t>Whether the profession of all Aged Care Assessment Team members and non-team members participating in the person’s comprehensive assessment, includes a registered Nurse</t>
  </si>
  <si>
    <t>Whether the profession of all Aged Care Assessment Team members and non-team members participating in the person’s comprehensive assessment, includes a registered mental health nurse</t>
  </si>
  <si>
    <t>Whether the assessor profession is not stated</t>
  </si>
  <si>
    <t>Approval item - Emergency Care.  Identifies whether the aged care recipient has been approved for emergency care, on the basis that the person urgently needed the care when it stated, and it was not practicable to apply for approval beforehand.</t>
  </si>
  <si>
    <t>EMERDATE</t>
  </si>
  <si>
    <t>Approval item - Emergency Care Date. The date emergency care started.</t>
  </si>
  <si>
    <t>APPRESI</t>
  </si>
  <si>
    <t>Approval item - Residential Care (permanent). Identifies whether the aged care recipient has been approved for a high or low level of permanent residential care</t>
  </si>
  <si>
    <t>RESIDATE</t>
  </si>
  <si>
    <t>Approval item - Residential Care Date (permanent). Specifies the date approval ceases if the aged care recipient has been approved for a high or low level of permanent residential care</t>
  </si>
  <si>
    <t>APPRESP</t>
  </si>
  <si>
    <t>Approval item - Residential Respite Care. Identifies whether the aged care recipient has been approved for a high or low level of residential respite care</t>
  </si>
  <si>
    <t>RESPDATE</t>
  </si>
  <si>
    <t>Approval item - Residential Respite Care Date. Specifies the date approval ceases if the aged care recipient has been approved for a high or low level of residential respite care</t>
  </si>
  <si>
    <t>APPCOMM</t>
  </si>
  <si>
    <t>Approval item - Community Care. Identifies whether the aged care recipient has been approved for community care</t>
  </si>
  <si>
    <t>COMMDATE</t>
  </si>
  <si>
    <t>Approval item - Community Care Date. Specifies the date community care approval ceases</t>
  </si>
  <si>
    <t>APPTRCAR</t>
  </si>
  <si>
    <t xml:space="preserve">Approval item - Flexible Care Transition Care. Identifies whether the aged care recipient has been approved for transition flexible care. </t>
  </si>
  <si>
    <t>TRCARDATE</t>
  </si>
  <si>
    <t>Approval item - Flexible Care Transition Care Date. Specifies the date approval ceases if the aged care recipient has been approved for transition flexible care. Approval to enter transition care is valid for a maximum period of four weeks</t>
  </si>
  <si>
    <t>APPOTHER</t>
  </si>
  <si>
    <t xml:space="preserve">Approval item -  Flexible Care Other.  Identifies whether the aged care recipient has been approved for a specified 'other' form of  flexible care </t>
  </si>
  <si>
    <t>OTHERDATE</t>
  </si>
  <si>
    <t>Approval item -  Flexible Care Other Date.  Specifies the date flexible care other approval ceases</t>
  </si>
  <si>
    <t>NOAPP</t>
  </si>
  <si>
    <t>Approval item - No approval.  Whether the recommended care, or the care that the person requested, has NOT been approved by the delegate</t>
  </si>
  <si>
    <t>APPDATE</t>
  </si>
  <si>
    <t>Approval item -  Delegate approval date. The date the assessment is either approved or not approved by the delegate.</t>
  </si>
  <si>
    <t>CACODATE</t>
  </si>
  <si>
    <t xml:space="preserve">Care coordination closure date. The date on which the care coordination episode closed </t>
  </si>
  <si>
    <t>CACOLEVEL</t>
  </si>
  <si>
    <t xml:space="preserve">Care coordination provided. Whether care coordination has been provided, and if so, at what level of intensity. </t>
  </si>
  <si>
    <t>EPISODE</t>
  </si>
  <si>
    <t>Episode of care - chronological order (numeric)</t>
  </si>
  <si>
    <t>ACFI_ADMISSION_DATE</t>
  </si>
  <si>
    <t>The date of the client's admission into care.</t>
  </si>
  <si>
    <t>Assessment type (this dataset)</t>
  </si>
  <si>
    <t>ACFI_CATEGORY</t>
  </si>
  <si>
    <t>The ACFI assessment category is made up of a level of nil, low, medium or high (N, L, M or H) for each of the three ACFI domains: ADL (assisted daily living), BDL (behavioural daily living)  or complex care. (e.g. HLM, NNN or NMN). This ACFI category then determines the level of care a  care recipient receives.</t>
  </si>
  <si>
    <t>The assisted daily living domain corresponding to the first character  of the ACFI category.</t>
  </si>
  <si>
    <t>The score for the  assisted daily living level.</t>
  </si>
  <si>
    <t>The effective start date of the appraisal. The  date represents the first day a subsidy related to this assessment can be paid, at the level relating to the appraisal.</t>
  </si>
  <si>
    <t>The effective end date of the appraisal. The  date represents the last day a subsidy related to this assessment can be paid, at the level relating to the appraisal.</t>
  </si>
  <si>
    <t xml:space="preserve">The category for the assessment. 
</t>
  </si>
  <si>
    <t>Behavioural daily living domain corresponding to the second character  of the ACFI category.</t>
  </si>
  <si>
    <t>Specifies the score for the  behavioural daily living level</t>
  </si>
  <si>
    <t>Specifies the complex care domain corresponding to the third (last) character  of the ACFI category</t>
  </si>
  <si>
    <t>Specifies the score for the  complex care level</t>
  </si>
  <si>
    <t>READMISSION_DATE</t>
  </si>
  <si>
    <t>The date that the client returned from hospital leave. Periods of hospital leave that are longer than 30 days imply that a resident may have experienced a change to their care requirements. For this reason facilities are required to reappraise residents who have been on hospital leave for longer than 30 days. Date of return from hospital is required in relation to this rule.</t>
  </si>
  <si>
    <t>Q01</t>
  </si>
  <si>
    <t>Assessed rating for the person’s usual day-to-day care needs in relation to Nutrition</t>
  </si>
  <si>
    <t>Q02</t>
  </si>
  <si>
    <t>Assessed rating for the person’s usual day-to-day care needs in relation to Mobility</t>
  </si>
  <si>
    <t>Q03</t>
  </si>
  <si>
    <t>Assessed rating for the person’s usual day-to-day care needs in relation to Personal Hygiene</t>
  </si>
  <si>
    <t>Q04</t>
  </si>
  <si>
    <t>Assessed rating for the person’s usual day-to-day care needs in relation to Toileting</t>
  </si>
  <si>
    <t>Q05</t>
  </si>
  <si>
    <t>Assessed rating for the person’s usual day-to-day care needs in relation to continence of urine and faeces.</t>
  </si>
  <si>
    <t>Q06</t>
  </si>
  <si>
    <t>Assessed rating for the person’s usual cognitive skills</t>
  </si>
  <si>
    <t>Q07</t>
  </si>
  <si>
    <t>Assessed rating for the person’s behaviour in relation to wandering. 
This question relates to repeated attempts to leave the facility to enter any areas within or outside the facility where his/ her presence is unwelcome or inappropriate – for example kitchens or other persons’ rooms, or interfering while wandering in these places.</t>
  </si>
  <si>
    <t>Q08</t>
  </si>
  <si>
    <t>Assessed rating for the person’s following verbal behaviours:
a. verbal refusal of care
b. verbal disruption (not related to an unmet need)
c. paranoid ideation that disturbs others
OR
d. verbal sexually inappropriate advances directed at another person, visitor or
member of staff.</t>
  </si>
  <si>
    <t>Q09</t>
  </si>
  <si>
    <t>Assessed rating for the person’s following physical behaviours: 
a. physical conduct by a resident that is threatening and has the potential to
physically harm another person, visitor or member of staff or property (biting,
grabbing, striking, kicking, pushing, scratching, spitting, throwing things, sexual
advances, chronic substance abuse behaviours)
b. socially inappropriate behaviour that impacts on other residents (inappropriately
handling things, inappropriately dressing/ disrobing, inappropriate sexual
behaviour, hiding or hoarding, consuming inappropriate substances)
OR
c. being constantly physically agitated, (always moving around in seat, getting up
and down, inability to sit still, performing repetitious mannerisms).</t>
  </si>
  <si>
    <t>Q10</t>
  </si>
  <si>
    <t>Assessed rating for the person’s symptoms associated with depression and dysthymia (chronic mood disturbance) 
It excludes behaviour which is covered in ACFI 8 Verbal Behaviour or ACFI 9 Physical
Behaviour. It excludes physical illness or disability as recorded in Medical Diagnosis.</t>
  </si>
  <si>
    <t>Q11</t>
  </si>
  <si>
    <t>Assessed rating for the person’s need for assistance in taking medications. Relates to medication administered on a regular basis. Infrequent or irregular administration of medication(s) is not covered in this question.
For intravenous infusions and the administration of suppositories and enemas as part of bowel management see ACFI 12 Complex Health Care. Where a person is responsible
for their own medication administration from a dose administration aid, this does not comprise assistance with medication for this question.</t>
  </si>
  <si>
    <t>Q12</t>
  </si>
  <si>
    <t>Assessed rating for the person’s need for ongoing complex health care procedures and activities. It excludes temporary nursing interventions e.g. management of temporary post-surgical catheters or stomas, management of minor injuries or acute illnesses such as colds/ flu.
The ratings in this question relate to the technical complexity and frequency of the procedures.</t>
  </si>
  <si>
    <t>Q13_C1</t>
  </si>
  <si>
    <t>The code for an Aged Care Assistance Program (ACAP) associated with  the Mental &amp; Behavioural Diagnosis.</t>
  </si>
  <si>
    <t>Q13_C2</t>
  </si>
  <si>
    <t>Q13_C3</t>
  </si>
  <si>
    <t>Q14_C1</t>
  </si>
  <si>
    <t>The health code for the Medical Diagnosis based on the Health codes used for the Aged Care Assistance Program (ACAP) .</t>
  </si>
  <si>
    <t>Q14_C2</t>
  </si>
  <si>
    <t>Q14_C3</t>
  </si>
  <si>
    <t>ACCOMODATION_TYPE</t>
  </si>
  <si>
    <t xml:space="preserve">The type of accommodation the person is living in. </t>
  </si>
  <si>
    <t>ASSISTANCE_CARE_HOUSING</t>
  </si>
  <si>
    <t>Amount of assistance provided (quantity)</t>
  </si>
  <si>
    <t>ASSISTANCE_WITH_SELFCARE</t>
  </si>
  <si>
    <t>BROKERED_RESPITE</t>
  </si>
  <si>
    <t xml:space="preserve">Total hours of respite care assistance given by the service agency reported on this MDS record for this recipient for this collection. Respite Care is assistance provided to Carers so they may have relief from their caring role and pursue other activities or interests. </t>
  </si>
  <si>
    <t>CARER_EXISTENCE</t>
  </si>
  <si>
    <t>Does the client have an informal carer?</t>
  </si>
  <si>
    <t>CAR_MODIFICATIONS</t>
  </si>
  <si>
    <t>Total number of items of car modification equipment or goods provided to the recipient for this collection. These aids allow clients access to safe and comfortable transportation, either as the driver or passenger of the vehicle. They are inclusive of accelerator/brake/mirror and other driver related controls as well as other modifications like automatic transmission and room for wheelchair etc.</t>
  </si>
  <si>
    <t>CENTREBASED_DAY_RESPITE</t>
  </si>
  <si>
    <t>Total hours of centre-based day care received for this recipient for this collection. Centre-based day care refers to assistance provided to the client to attend/participate in group activities and is conducted in a centre-based setting. It includes group excursions/activities conducted by centre staff but held away from the centre.</t>
  </si>
  <si>
    <t>COMMUNICATION_AIDS</t>
  </si>
  <si>
    <t>Total number of items of communication aid equipment or goods provided to the recipient for this collection. These aids help the client with their inter-personal interaction and are
inclusive of telephone attachments, writing aids, speaking aids (electrolarynx), intercom etc.</t>
  </si>
  <si>
    <t>COMMUNITY_ACCESS_INDIV_RESPITE</t>
  </si>
  <si>
    <t>DISABILITY_LEARNING</t>
  </si>
  <si>
    <t>Specific disability indicator - learning disability</t>
  </si>
  <si>
    <t>DISABILITY_NOT_STATED</t>
  </si>
  <si>
    <t>Specific disability indicator - other disability</t>
  </si>
  <si>
    <t>DISABILITY_PHYSICAL</t>
  </si>
  <si>
    <t>Specific disability indicator - physical disability</t>
  </si>
  <si>
    <t>DISABILITY_PSYCHIATRIC</t>
  </si>
  <si>
    <t>Specific disability indicator - psychiatric disability</t>
  </si>
  <si>
    <t>DISABILITY_SENSORY</t>
  </si>
  <si>
    <t>Specific disability indicator - sensory disability</t>
  </si>
  <si>
    <t>DVA_CARD_STATUS_DESC</t>
  </si>
  <si>
    <t>Person's DVA card holder status</t>
  </si>
  <si>
    <t>FIRST_DATE</t>
  </si>
  <si>
    <t>Service date?</t>
  </si>
  <si>
    <t>Q1_2016 to Q4_2018</t>
  </si>
  <si>
    <t>Indicates the applicable service period: quarter and year</t>
  </si>
  <si>
    <t>FLEXIBLE_RESPITE</t>
  </si>
  <si>
    <t>FYE_DATE</t>
  </si>
  <si>
    <t>financial yr</t>
  </si>
  <si>
    <t>HAS_CARER_FLAG</t>
  </si>
  <si>
    <t>Identifies whether person has a carer available</t>
  </si>
  <si>
    <t>HOST_FAMILY_DAY_RESPITE</t>
  </si>
  <si>
    <t>HOST_FAMILY_OVERNIGHT_RESPITE</t>
  </si>
  <si>
    <t>HOUSEHOLD_COMPOSITION_DESC</t>
  </si>
  <si>
    <t>Identifies whether person lives with others</t>
  </si>
  <si>
    <t>INHOME_DAY_RESPITE</t>
  </si>
  <si>
    <t>INHOME_OVERNIGHT_RESPITE</t>
  </si>
  <si>
    <t>MEDICAL_CARE_AIDS</t>
  </si>
  <si>
    <t>Total number of items of medical care aid equipment or goods provided to the recipient for this collection. Aids in this category assist clients with specific medical conditions. Included are breathing pumps, pacemakers, Ostomy/stoma appliances etc.</t>
  </si>
  <si>
    <t>MOBILE_RESPITE</t>
  </si>
  <si>
    <t>OTHER_GOODS_AND_EQUIPMENT</t>
  </si>
  <si>
    <t>Total number of any other items of equipment or goods provided to the recipient for this collection. Includes any goods and equipment not included in the other aid categories.</t>
  </si>
  <si>
    <t>OTHER_PLANNED_RESPITE</t>
  </si>
  <si>
    <t>OVERNIGHT_COMMUNITY_RESPITE</t>
  </si>
  <si>
    <t>PERSONAL_CARE</t>
  </si>
  <si>
    <t>Total hours of personal care  received for this recipient for this collection. Personal care is normally provided in the home, and includes helping the client with daily self-care tasks (e.g. eating, bathing, grooming etc.). It may include medication monitoring.</t>
  </si>
  <si>
    <t>READING_AIDS</t>
  </si>
  <si>
    <t>Indicator flag</t>
  </si>
  <si>
    <t>RESIDENTIAL_DAY_RESPITE</t>
  </si>
  <si>
    <t>RESTORATIVE_CARE_SERVICES</t>
  </si>
  <si>
    <t>SELFCARE_AIDS</t>
  </si>
  <si>
    <t>Total number of items of self care aid equipment or goods provided to the recipient for this collection. These aids assist the client in their day-to-day routines of cooking/eating and personal hygiene. Examples include special crockery/cutlery, bath rails/shower rails, buttonhooks, bowel and urinary appliances etc.</t>
  </si>
  <si>
    <t>SOCIAL_SUPPORT_GROUP</t>
  </si>
  <si>
    <t xml:space="preserve">Total hours of social support received for this recipient for this collection. Social support refers to assistance provided by a companion (paid worker or volunteer), either within the home environment or while accessing community services, which is primarily directed towards meeting the person’s need for social contact and/or accompaniment in order to participate in community life. Social support includes friendly visiting. </t>
  </si>
  <si>
    <t>SOCIAL_SUPPORT_INDIVIDUAL</t>
  </si>
  <si>
    <t>Total hours of social support received for this recipient for this collection. Social support refers to assistance provided by a companion (paid worker or volunteer), either within the home environment or while accessing community services, which is primarily directed towards meeting the person’s need for social contact and/or accompaniment in order to participate in community life. Social support includes friendly visiting.</t>
  </si>
  <si>
    <t>STATE_CLIENT</t>
  </si>
  <si>
    <t xml:space="preserve">Records the State or Territory where
the care recipient lives.  </t>
  </si>
  <si>
    <t>FACILITY_STATE</t>
  </si>
  <si>
    <t xml:space="preserve">Records the State or Territory where the agency is located.  </t>
  </si>
  <si>
    <t>SUPPORT_MOBILITY_AIDS</t>
  </si>
  <si>
    <t>Total number of items of support and mobility aid equipment or goods provided to the recipient for this collection. These aids assist the client with ease of mobility as well as supportive mechanisms while at rest. Support aids include callipers, splints, special beds, cushions/pillows etc, while mobility aids include belts, braces, crutches, wheelchairs (manual and motorised) etc.</t>
  </si>
  <si>
    <t>TRANSPORT</t>
  </si>
  <si>
    <t>The number of one-way trips involving assistance with transportation for this recipient for this collection. A trip from home to the shops is counted as one trip. The return journey is another transport trip. A single trip should be recorded for each HACC client whether they are transported individually or in a group. Transport refers to assistance with transportation either directly (e.g. a ride in a vehicle provided or driven by an agency worker or volunteer) or indirectly (e.g. taxi vouchers or subsidies).</t>
  </si>
  <si>
    <t>l0034_haccv1&amp;v225jan21</t>
  </si>
  <si>
    <t>AGENCY_STATE</t>
  </si>
  <si>
    <t>COLLECTION_ID</t>
  </si>
  <si>
    <t xml:space="preserve">Uniquely identifies the calendar quarter of the collection of HACC MDS client data that this row of data belongs to. 
</t>
  </si>
  <si>
    <t>living_arrangements</t>
  </si>
  <si>
    <t>Whether the care recipient lives alone, or with family members or with other people.</t>
  </si>
  <si>
    <t>PENSION_BENEFIT_STATUS</t>
  </si>
  <si>
    <t>Records if the care recipient receives a pension or other benefit from the Australian Government.</t>
  </si>
  <si>
    <t>DVA_CARD_STATUS</t>
  </si>
  <si>
    <t>Records whether or not the care recipient is in receipt of a Department of Veterans’ Affairs entitlement, and the level of entitlement held by the person.</t>
  </si>
  <si>
    <t>carer_availability</t>
  </si>
  <si>
    <t xml:space="preserve">Identifies whether a care recipient receives informal
care assistance from another person or not </t>
  </si>
  <si>
    <t>CARER_RESIDENCY_STATUS</t>
  </si>
  <si>
    <t>Identifies whether or not the carer lives with the person for whom they care.</t>
  </si>
  <si>
    <t>CARER_RELATIONSHIP</t>
  </si>
  <si>
    <t>Records the relationship between the carer and the person for whom they care.</t>
  </si>
  <si>
    <t>the type of place in which the care recipient lives.</t>
  </si>
  <si>
    <t>care_received_at_centre_hours</t>
  </si>
  <si>
    <t xml:space="preserve">Total hours of allied health care received at a centre or other setting for this recipient for this collection. </t>
  </si>
  <si>
    <t>care_received_at_home_hours</t>
  </si>
  <si>
    <t xml:space="preserve">Total hours of allied health care received at home for this recipient for this collection. </t>
  </si>
  <si>
    <t>assessment_hours</t>
  </si>
  <si>
    <t>Total hours of assessment activities received for this recipient for this collection. Assessment refers to assessment and re-assessment activities that are directly attributable to individual care recipients.</t>
  </si>
  <si>
    <t>case_management_hours</t>
  </si>
  <si>
    <t>Total hours of case management assistance received for this recipient for this collection. Case management comprises active assistance received by a client from a formally identified agency worker (case manager or care coordinator)
who coordinates the planning and delivery of a suite of services to the individual client. (Where service delivery involves more than one agency, only the activities of the agreed case manager are supposed to be recorded
against this type of assistance.)</t>
  </si>
  <si>
    <t>case_planning_review_hours</t>
  </si>
  <si>
    <t xml:space="preserve">Total hours of centre-based daycare received for this recipient for this collection. </t>
  </si>
  <si>
    <t>centre_based_day_care_hours</t>
  </si>
  <si>
    <t>domestic_assistance_hours</t>
  </si>
  <si>
    <t>Total hours of domestic assistance received for this recipient for this collection. Domestic assistance is normally provided in the home, and includes services such as dishwashing, house cleaning, clothes washing, shopping (unaccompanied) and bill paying.</t>
  </si>
  <si>
    <t>other_food_services_hours</t>
  </si>
  <si>
    <t>Total hours of other food services  assistance received for this recipient for this collection. Other food services means any assistance provided during preparation/cooking of a meal at the client’s home. It also includes advice on nutrition, food storage or preparation. It does not cover the delivery of a meal prepared elsewhere.</t>
  </si>
  <si>
    <t>HOME_MAINTENANCE_HOURS</t>
  </si>
  <si>
    <t>Total hours of home maintenance assistance received for this recipient for this collection. Home maintenance refers to assistance with the maintenance and repair of the person’s home, garden or yard to keep their home in a safe and habitable condition.</t>
  </si>
  <si>
    <t>HOME_MODIFICATION_DOLLARS</t>
  </si>
  <si>
    <t>Total value in whole dollars of home modification that is done for this recipient for this collection. Home modification refers to structural changes to the client’s home so they can continue to live and move safely about the house. It will often include the fitting of rails, ramps, alarms or other safety and mobility aids.</t>
  </si>
  <si>
    <t>FORMAL_LINEN_SERVICE_NUM</t>
  </si>
  <si>
    <t xml:space="preserve">Total number of collections or distributions of linen
that are made for this recipient for this MDS collection.  If there is a weekly collection of dirty linen and replacement with clean linen, this counts as a single Formal Linen Service per week. A Formal Linen service means that both the linen and the laundry services are provided to the client, and the cleaning of the linen is done elsewhere. Washing of clothes and other household linen may be undertaken as part of Domestic Assistance. Formal Linen Service should only be recorded when linen is both provided and laundered.
</t>
  </si>
  <si>
    <t>MEALS_RECEIVED_AT_CENTRE_NUM</t>
  </si>
  <si>
    <t>Total number of meals received at a centre by this recipient for this collection. Refers to those meals which are prepared and delivered to the client at a centre (or other non-home setting).</t>
  </si>
  <si>
    <t>MEALS_RECEIVED_AT_HOME_NUM</t>
  </si>
  <si>
    <t>Total number of meals received at home by this recipient for this collection.  Refers to those meals which are prepared and delivered to the client at home. It does not include meals prepared in the client's home.</t>
  </si>
  <si>
    <t>NURSING_CARE_AT_CENTRE_HOURS</t>
  </si>
  <si>
    <t>Total hours of nursing care received at a centre or other setting for this recipient for this collection. Nursing care is defined as health care provided to a client by a registered
or enrolled nurse.</t>
  </si>
  <si>
    <t>NURSING_CARE_AT_HOME_HOURS</t>
  </si>
  <si>
    <t>Total hours of nursing care received at home for this recipient for this collection.  Nursing care is defined as health care provided to a client by a registered
or enrolled nurse.</t>
  </si>
  <si>
    <t>PERSONAL_CARE_HOURS</t>
  </si>
  <si>
    <t>RESPITE_CARE_HOURS</t>
  </si>
  <si>
    <t>SOCIAL_SUPPORT_HOURS</t>
  </si>
  <si>
    <t>TRANSPORT_TRIPS_NUM</t>
  </si>
  <si>
    <t xml:space="preserve">The number of one-way trips involving assistance with transportation for this recipient for this collection. A trip from home to the shops is counted as one trip. The return journey is another transport trip. A single trip should be recorded for each HACC client whether they are transported individually or in a group. Transport refers to assistance with transportation either directly (e.g. a ride in a vehicle provided or driven by an agency worker or volunteer) or indirectly (e.g. taxi vouchers or subsidies). </t>
  </si>
  <si>
    <t>SELF_CARE_AIDS</t>
  </si>
  <si>
    <t>SUPPORT_AND_MOBILITY_AIDS</t>
  </si>
  <si>
    <t>aids_for_reading</t>
  </si>
  <si>
    <t>Total number of items of reading aid equipment or goods provided to the recipient for this collection. These are reading-specific aids provided to clients and are comprised of items like magnifying/reading glasses, braille books, reading frames
etc.</t>
  </si>
  <si>
    <t>medical_care_aids</t>
  </si>
  <si>
    <t>OTHER_GOODS_EQUIPMENT</t>
  </si>
  <si>
    <t>Functional_status_hsework</t>
  </si>
  <si>
    <t>Identifies if the person can do housework. Quantifies the extent to which the person needs other people to enable them to carry out this activity</t>
  </si>
  <si>
    <t>Functional_status_transport</t>
  </si>
  <si>
    <t>Identifies if the person can get to places out of walking distance. Quantifies the extent to which the person needs other people to enable them to carry out this activity</t>
  </si>
  <si>
    <t>Functional_status_shopping</t>
  </si>
  <si>
    <t>Identifies if the person can go out shopping for groceries or clothes (the assumption is made that the person has transportation). Quantifies the extent to which the person needs other people to enable them to carry out this activity</t>
  </si>
  <si>
    <t>Functional_status_med</t>
  </si>
  <si>
    <t>Identifies if the person can take their own medicine. Quantifies the extent to which the person needs other people to enable them to carry out this activity</t>
  </si>
  <si>
    <t>Functional_status_money</t>
  </si>
  <si>
    <t>Identifies if the person can handle their own money. Quantifies the extent to which the person needs other people to enable them to carry out this activity</t>
  </si>
  <si>
    <t>Functional_status_walking</t>
  </si>
  <si>
    <t>Identifies if the person can walk. Quantifies the extent to which the person needs other people to enable them to carry out this activity</t>
  </si>
  <si>
    <t>Functional_status_bathing</t>
  </si>
  <si>
    <t>Identifies if the person can take a bath or shower. Quantifies the extent to which the person needs other people to enable them to carry out this activity</t>
  </si>
  <si>
    <t>Functional_status_memory</t>
  </si>
  <si>
    <t>Identifies if the person has any memory problems or gets confused.</t>
  </si>
  <si>
    <t>Functional_status_behaviour</t>
  </si>
  <si>
    <t xml:space="preserve">Identifies if the person has behavioural problems for example,
aggression, wandering or agitation. </t>
  </si>
  <si>
    <t>Additional_func_scrn_comm</t>
  </si>
  <si>
    <t xml:space="preserve">Identifies if the person ever needs help to communicate (to
understand or be understood by others). </t>
  </si>
  <si>
    <t>Additional_func_scrn_dressing</t>
  </si>
  <si>
    <t>Identifies if the person can dress themselves.  Quantifies the extent to which the person needs other people to enable them to carry out this activity</t>
  </si>
  <si>
    <t>Additional_func_scrn_eating</t>
  </si>
  <si>
    <t>Identifies if the person can eat. Quantifies the extent to which the person needs other people to enable them to carry out this activity</t>
  </si>
  <si>
    <t>Additional_func_scrn_toilet</t>
  </si>
  <si>
    <t>Identifies if the person can manage the toilet. Quantifies the extent to which the person needs other people to enable them to carry out this activity</t>
  </si>
  <si>
    <t>Additional_func_scrn_moving</t>
  </si>
  <si>
    <t>Identifies if the person ever needs help to get out of bed, or move around at home (or places away from home). Quantifies the extent to which the person needs other people to enable them to carry out this activity</t>
  </si>
  <si>
    <t>date_of_entry_into_hacc</t>
  </si>
  <si>
    <t>Recipient's initial date of entry to a service/facility and continued inclusion in that service. The start date of a recipient's continuity of service record.</t>
  </si>
  <si>
    <t>date_of_exit_from_hacc</t>
  </si>
  <si>
    <t xml:space="preserve">Recipient's date of exit from a service/facility. The end date of a recipient's continuity of service record.
</t>
  </si>
  <si>
    <t>care_received_in_support</t>
  </si>
  <si>
    <t xml:space="preserve">Total hours of counselling received by this recipient for this collection. </t>
  </si>
  <si>
    <t>CARER_RECEIVED_IN_SUPPORT</t>
  </si>
  <si>
    <t xml:space="preserve">Total hours of counselling received by this recipient's carer for this collection. </t>
  </si>
  <si>
    <t>CLIENT_CARE_COORDINATE_HOURS</t>
  </si>
  <si>
    <t>Total hours of client care coordination received for this recipient for this collection. Client care coordination and case management are distinct activities on the same continuum of service delivery. Client care coordination is a less intensive form of case management.</t>
  </si>
  <si>
    <t>date_approval_commences</t>
  </si>
  <si>
    <t>Date the approval decision took or will take effect from.</t>
  </si>
  <si>
    <t>care_level_approved</t>
  </si>
  <si>
    <t xml:space="preserve">The level of care the recipient is approved to receive. </t>
  </si>
  <si>
    <t>care_type_approved</t>
  </si>
  <si>
    <t xml:space="preserve">The type of care the recipient is approved to receive. </t>
  </si>
  <si>
    <t>DVA_ENTITLEMENT_CODE</t>
  </si>
  <si>
    <t xml:space="preserve">Whether the recipient holds a DVA entitlement. </t>
  </si>
  <si>
    <t>usual_accommodation_setting</t>
  </si>
  <si>
    <t>Identifies the type of accommodation setting the client usually lives in.</t>
  </si>
  <si>
    <t>LIVING_ARRANGEMENTS_CODE</t>
  </si>
  <si>
    <t>Identifies the living arrangements of the client.</t>
  </si>
  <si>
    <t>emergency_care_start_date</t>
  </si>
  <si>
    <t xml:space="preserve">Day approval for emergency care started. </t>
  </si>
  <si>
    <t>first_ftf_contact</t>
  </si>
  <si>
    <t xml:space="preserve">Identifies where the first face to face aged care recipient contact with one or more members of an Aged Care Assessment Team (ACAT) took place. </t>
  </si>
  <si>
    <t>CURRENT_CARE_LEVEL</t>
  </si>
  <si>
    <t xml:space="preserve">Level of care received as at the end of the financial year. </t>
  </si>
  <si>
    <t>level_st_date</t>
  </si>
  <si>
    <t>Date the approval decision has or will be implemented.</t>
  </si>
  <si>
    <t>level_end_date</t>
  </si>
  <si>
    <t>Date the approval decision has or will expire. Once attained, approval is generally open ended, so end date values are relatively rare.</t>
  </si>
  <si>
    <t>entry_date</t>
  </si>
  <si>
    <t xml:space="preserve">Date recipient entered care. </t>
  </si>
  <si>
    <t>ENTRY_TYPE</t>
  </si>
  <si>
    <t xml:space="preserve">Whether care recipient was receiving CACP, EACH, EACHD or HOME CARE on entry. </t>
  </si>
  <si>
    <t>ENTRY_CARE_LEVEL</t>
  </si>
  <si>
    <t xml:space="preserve">Level of care received on entry (level of care on exit may be different). </t>
  </si>
  <si>
    <t>departure_date</t>
  </si>
  <si>
    <t xml:space="preserve">Date recipient departed from the aged care service. </t>
  </si>
  <si>
    <t>DEPARTURE_CODE</t>
  </si>
  <si>
    <t xml:space="preserve">Reason recipient departed from care, by code. Only discharge destinations for those who departed the service during the claim period are recorded.  </t>
  </si>
  <si>
    <t>MARITAL_STATUS_CODE</t>
  </si>
  <si>
    <t xml:space="preserve">Recipient's marital status at assessment. </t>
  </si>
  <si>
    <t>ag_ID_number</t>
  </si>
  <si>
    <t>Agency ID (proxy)</t>
  </si>
  <si>
    <t>Overall Score/category for a Resident Classification  Scale (RCS) Assessment. 
Scores should be a value between 0-100.</t>
  </si>
  <si>
    <t>appraisal_level</t>
  </si>
  <si>
    <t>Identifies approved level of residential care</t>
  </si>
  <si>
    <t>Communication
Degree of difficulty the client has.</t>
  </si>
  <si>
    <t>Mobility
Degree of assistance the client requires.</t>
  </si>
  <si>
    <t>Meals and Drinks
Degree of assistance the client requires.</t>
  </si>
  <si>
    <t>Personal hygiene
Degree of assistance the client requires.</t>
  </si>
  <si>
    <t>Toileting
Degree of assistance the client requires.</t>
  </si>
  <si>
    <t>Bladder management
Degree of support the client requires.</t>
  </si>
  <si>
    <t>Bowel management
Degree of support the client requires.</t>
  </si>
  <si>
    <t>Understanding and undertaking (daily) living activities
Degree of difficulty the client has.</t>
  </si>
  <si>
    <t>Problem wandering or intrusive behaviour
Frequency which the client exhibits the behaviour.
Q9 and Q10 in the original RCS assessment were rolled into Q9 of the revised RCS assessment.</t>
  </si>
  <si>
    <t>Verbally disruptive or noisy
Frequency which the client exhibits the behaviour.
Q9 and Q10 in the original RCS assessment were rolled into Q9 of the revised RCS assessment.</t>
  </si>
  <si>
    <t>Physically aggressive
Frequency which the client exhibits the behaviour.
Q11 and Q13 in the original RCS assessment were rolled into Q10 of the revised RCS assessment.</t>
  </si>
  <si>
    <t>Emotional dependence
Frequency which the client exhibits the behaviour
Q12 of the original RCS assessment corresponds to Q11 in the revised RCS assessment.</t>
  </si>
  <si>
    <t>Q13</t>
  </si>
  <si>
    <t>Danger to self and others
Frequency which the client exhibits the behaviour.
Q11 and Q13 in the original RCS assessment were rolled into Q10 of the revised RCS assessment.</t>
  </si>
  <si>
    <t>Q14</t>
  </si>
  <si>
    <t>Other behaviour
Frequency which the client exhibits the behaviour.
Q14 of the original RCS assessment corresponds to Q12 in the revised RCS assessment.</t>
  </si>
  <si>
    <t>Assessment type ("RCS")</t>
  </si>
  <si>
    <t>effective_start_date</t>
  </si>
  <si>
    <t>Effective start date of the record</t>
  </si>
  <si>
    <t>effective_end_date</t>
  </si>
  <si>
    <t>Effective end date of the record</t>
  </si>
  <si>
    <t>CARE_LEVEL</t>
  </si>
  <si>
    <t>Marital status code of recipient.</t>
  </si>
  <si>
    <t>admission_date</t>
  </si>
  <si>
    <t>Date of recipient's admission to a place of a particular type (standard, extra service) in a service/facility.</t>
  </si>
  <si>
    <t>discharge_date</t>
  </si>
  <si>
    <t>Date of recipient's discharge from a place of a particular type (standard, extra service) in a service/facility.</t>
  </si>
  <si>
    <t>exit_date</t>
  </si>
  <si>
    <t>ADMISSION_TYPE_CODE</t>
  </si>
  <si>
    <t>Type of admission to a service either permanent or on a respite basis.</t>
  </si>
  <si>
    <t>Code that specifies the reason that the recipient was discharged from the service.</t>
  </si>
  <si>
    <t>service_type_code</t>
  </si>
  <si>
    <t>Type of service.
Foreign key reference to REF_SERVICE_TYPE table.</t>
  </si>
  <si>
    <t>Reason (description) for the discharge of the recipient from the service.</t>
  </si>
  <si>
    <t>TC_hosp_admin_date</t>
  </si>
  <si>
    <t>Date of Transition Care Hospital Admission.</t>
  </si>
  <si>
    <t>TC_FUNC_CAP_ENTRY</t>
  </si>
  <si>
    <t>Functional capacity score  (between 0-100) of the recipient at time of entry to transition care.
Transition Score (Capability) on entry to service. Functional capacity is measured using the Modified Barthell Index (MBI).
Scores may include decimal values.
Eg 97.5</t>
  </si>
  <si>
    <t>TC_FUNC_CAP_EXIT</t>
  </si>
  <si>
    <t>Functional capacity score (between 0-100) of the recipient at time of exit from transition care.
Transition Score (Capability) on exit from service. Functional capacity is measured using the Modified Barthell Index (MBI).
MBI score on exit should (but may not) be recorded as 0 when the person is discharged back to hospital or dies (discharge reason is death).
Scores may include decimal values.
Eg 97.5</t>
  </si>
  <si>
    <t>LOCALITY_WITHIN_STATE</t>
  </si>
  <si>
    <t xml:space="preserve">Records the geographic area in which the care recipient lives whilst receiving HACC services. </t>
  </si>
  <si>
    <t>LOCALITY_NAME</t>
  </si>
  <si>
    <t>Person's locality/suburb (based on their physical location) whilst receiving CHSP services.</t>
  </si>
  <si>
    <t xml:space="preserve">Scope </t>
  </si>
  <si>
    <t>1946-51
1921-26</t>
  </si>
  <si>
    <t>1989-95
1973-78</t>
  </si>
  <si>
    <t>Don't enter anything on this sheet.
It will update automatically based on the variables you select.</t>
  </si>
  <si>
    <r>
      <t xml:space="preserve">
After your EoI has been approved by </t>
    </r>
    <r>
      <rPr>
        <b/>
        <sz val="10"/>
        <color theme="1"/>
        <rFont val="Arial"/>
        <family val="2"/>
      </rPr>
      <t>ALSWH's Data Access Committee (DAC)</t>
    </r>
    <r>
      <rPr>
        <sz val="10"/>
        <color theme="1"/>
        <rFont val="Arial"/>
        <family val="2"/>
      </rPr>
      <t xml:space="preserve">, approvals will also be sought from every external HREC and Data Custodian responsible for these collections, on your behalf.  
There may be many steps in this process. </t>
    </r>
    <r>
      <rPr>
        <b/>
        <sz val="10"/>
        <color theme="1"/>
        <rFont val="Arial"/>
        <family val="2"/>
      </rPr>
      <t>Progression through this process is outside our control</t>
    </r>
    <r>
      <rPr>
        <sz val="10"/>
        <color theme="1"/>
        <rFont val="Arial"/>
        <family val="2"/>
      </rPr>
      <t xml:space="preserve">. The information provided here is a </t>
    </r>
    <r>
      <rPr>
        <b/>
        <sz val="10"/>
        <color theme="1"/>
        <rFont val="Arial"/>
        <family val="2"/>
      </rPr>
      <t>guide only</t>
    </r>
    <r>
      <rPr>
        <sz val="10"/>
        <color theme="1"/>
        <rFont val="Arial"/>
        <family val="2"/>
      </rPr>
      <t xml:space="preserve"> to current external approval times. (Your ALSWH survey data will be provided in the meantime, and the external collections added as the approvals come through).
</t>
    </r>
    <r>
      <rPr>
        <b/>
        <sz val="10"/>
        <color theme="1"/>
        <rFont val="Calibri"/>
        <family val="2"/>
        <scheme val="minor"/>
      </rPr>
      <t/>
    </r>
  </si>
  <si>
    <r>
      <t xml:space="preserve">DVA card holders:
</t>
    </r>
    <r>
      <rPr>
        <i/>
        <sz val="9"/>
        <rFont val="Arial"/>
        <family val="2"/>
      </rPr>
      <t xml:space="preserve">- approx. 25% of women in the 1921-26 Cohort
- approx.140 women in the 
1946-51 Cohort </t>
    </r>
  </si>
  <si>
    <t>2020-02</t>
  </si>
  <si>
    <r>
      <t>~1997</t>
    </r>
    <r>
      <rPr>
        <vertAlign val="superscript"/>
        <sz val="11"/>
        <color rgb="FF444444"/>
        <rFont val="Arial"/>
        <family val="2"/>
      </rPr>
      <t>1</t>
    </r>
  </si>
  <si>
    <r>
      <t>~2020</t>
    </r>
    <r>
      <rPr>
        <vertAlign val="superscript"/>
        <sz val="11"/>
        <color rgb="FF444444"/>
        <rFont val="Arial"/>
        <family val="2"/>
      </rPr>
      <t xml:space="preserve"> 1</t>
    </r>
  </si>
  <si>
    <r>
      <t xml:space="preserve">R-MBS </t>
    </r>
    <r>
      <rPr>
        <b/>
        <u/>
        <sz val="10"/>
        <color rgb="FF404040"/>
        <rFont val="Arial"/>
        <family val="2"/>
      </rPr>
      <t>(DVA)</t>
    </r>
  </si>
  <si>
    <t>Commonwealth Home Support Program (CHSP) - services</t>
  </si>
  <si>
    <t>HCP and predecessor programs - services</t>
  </si>
  <si>
    <t>Recipients of residential aged care services - services</t>
  </si>
  <si>
    <t>Home and Community Care Program (HACC; predecessor to CHSP):
V1 - services to June 2005; V2 - services from July 2005 to June 2015.</t>
  </si>
  <si>
    <t>State: 
Hospital Admissions Emergency Dept Perinatal Collections</t>
  </si>
  <si>
    <t>Recipients of Transition Care Program (TCP) - services</t>
  </si>
  <si>
    <t>Version: March 2021</t>
  </si>
  <si>
    <t>acap_2021</t>
  </si>
  <si>
    <t>acfi_2021</t>
  </si>
  <si>
    <t>chsp_2021</t>
  </si>
  <si>
    <t>haccv1_2021</t>
  </si>
  <si>
    <t>haccv2_2021</t>
  </si>
  <si>
    <t>hcp_assess_2021</t>
  </si>
  <si>
    <t>hcp_current_2021</t>
  </si>
  <si>
    <t>hcp_entry_2021</t>
  </si>
  <si>
    <t>rcs_2021</t>
  </si>
  <si>
    <t>recip_clevel_2021</t>
  </si>
  <si>
    <t>resi_recip_2021</t>
  </si>
  <si>
    <t>tcp_recip_2021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</si>
</sst>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2"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sz val="14"/>
      <name val="Calibri"/>
      <family val="2"/>
      <scheme val="minor"/>
    </font>
    <font>
      <sz val="11"/>
      <color theme="1"/>
      <name val="Arial"/>
      <family val="2"/>
    </font>
    <font>
      <b/>
      <sz val="20"/>
      <color theme="5" tint="-0.249977111117893"/>
      <name val="Arial"/>
      <family val="2"/>
    </font>
    <font>
      <b/>
      <sz val="20"/>
      <color rgb="FF652D86"/>
      <name val="Arial"/>
      <family val="2"/>
    </font>
    <font>
      <b/>
      <sz val="24"/>
      <color rgb="FF652D86"/>
      <name val="Arial"/>
      <family val="2"/>
    </font>
    <font>
      <b/>
      <sz val="16"/>
      <color rgb="FFA488B6"/>
      <name val="Arial"/>
      <family val="2"/>
    </font>
    <font>
      <b/>
      <sz val="16"/>
      <color rgb="FF7030A0"/>
      <name val="Arial"/>
      <family val="2"/>
    </font>
    <font>
      <b/>
      <sz val="20"/>
      <color rgb="FFA488B6"/>
      <name val="Arial"/>
      <family val="2"/>
    </font>
    <font>
      <u/>
      <sz val="14"/>
      <color theme="10"/>
      <name val="Arial"/>
      <family val="2"/>
    </font>
    <font>
      <b/>
      <sz val="20"/>
      <color rgb="FF7030A0"/>
      <name val="Arial"/>
      <family val="2"/>
    </font>
    <font>
      <b/>
      <sz val="12"/>
      <name val="Arial"/>
      <family val="2"/>
    </font>
    <font>
      <b/>
      <sz val="14"/>
      <color rgb="FFA488B6"/>
      <name val="Arial"/>
      <family val="2"/>
    </font>
    <font>
      <b/>
      <sz val="14"/>
      <color rgb="FF652D86"/>
      <name val="Arial"/>
      <family val="2"/>
    </font>
    <font>
      <b/>
      <sz val="11"/>
      <color theme="1"/>
      <name val="Arial"/>
      <family val="2"/>
    </font>
    <font>
      <i/>
      <sz val="16"/>
      <color rgb="FF652D86"/>
      <name val="Arial"/>
      <family val="2"/>
    </font>
    <font>
      <b/>
      <u/>
      <sz val="16"/>
      <name val="Arial"/>
      <family val="2"/>
    </font>
    <font>
      <sz val="16"/>
      <name val="Arial"/>
      <family val="2"/>
    </font>
    <font>
      <b/>
      <sz val="10"/>
      <color theme="1" tint="0.34998626667073579"/>
      <name val="Arial"/>
      <family val="2"/>
    </font>
    <font>
      <b/>
      <sz val="10"/>
      <color theme="0"/>
      <name val="Arial"/>
      <family val="2"/>
    </font>
    <font>
      <b/>
      <sz val="16"/>
      <color theme="0"/>
      <name val="Arial"/>
      <family val="2"/>
    </font>
    <font>
      <b/>
      <sz val="11"/>
      <color theme="0"/>
      <name val="Arial"/>
      <family val="2"/>
    </font>
    <font>
      <b/>
      <sz val="8"/>
      <color theme="0"/>
      <name val="Arial"/>
      <family val="2"/>
    </font>
    <font>
      <sz val="8"/>
      <color theme="0"/>
      <name val="Arial"/>
      <family val="2"/>
    </font>
    <font>
      <b/>
      <sz val="10"/>
      <color rgb="FF404040"/>
      <name val="Arial"/>
      <family val="2"/>
    </font>
    <font>
      <b/>
      <sz val="14"/>
      <name val="Arial"/>
      <family val="2"/>
    </font>
    <font>
      <sz val="11"/>
      <color rgb="FF444444"/>
      <name val="Arial"/>
      <family val="2"/>
    </font>
    <font>
      <sz val="11"/>
      <name val="Arial"/>
      <family val="2"/>
    </font>
    <font>
      <i/>
      <sz val="11"/>
      <color rgb="FFC00000"/>
      <name val="Arial"/>
      <family val="2"/>
    </font>
    <font>
      <b/>
      <i/>
      <sz val="11"/>
      <color rgb="FFC00000"/>
      <name val="Arial"/>
      <family val="2"/>
    </font>
    <font>
      <b/>
      <sz val="12"/>
      <color rgb="FF7030A0"/>
      <name val="Arial"/>
      <family val="2"/>
    </font>
    <font>
      <vertAlign val="superscript"/>
      <sz val="11"/>
      <color rgb="FF444444"/>
      <name val="Arial"/>
      <family val="2"/>
    </font>
    <font>
      <b/>
      <i/>
      <sz val="10"/>
      <color theme="1"/>
      <name val="Arial"/>
      <family val="2"/>
    </font>
    <font>
      <i/>
      <sz val="10"/>
      <color theme="1"/>
      <name val="Arial"/>
      <family val="2"/>
    </font>
    <font>
      <i/>
      <vertAlign val="superscript"/>
      <sz val="10"/>
      <color theme="1"/>
      <name val="Arial"/>
      <family val="2"/>
    </font>
    <font>
      <vertAlign val="superscript"/>
      <sz val="11"/>
      <color theme="1"/>
      <name val="Arial"/>
      <family val="2"/>
    </font>
    <font>
      <u/>
      <sz val="11"/>
      <color theme="10"/>
      <name val="Arial"/>
      <family val="2"/>
    </font>
    <font>
      <sz val="12"/>
      <color theme="1"/>
      <name val="Arial"/>
      <family val="2"/>
    </font>
    <font>
      <b/>
      <sz val="11"/>
      <name val="Arial"/>
      <family val="2"/>
    </font>
    <font>
      <b/>
      <sz val="10"/>
      <name val="Arial"/>
      <family val="2"/>
    </font>
    <font>
      <b/>
      <sz val="9"/>
      <name val="Arial"/>
      <family val="2"/>
    </font>
    <font>
      <i/>
      <sz val="11"/>
      <color theme="1"/>
      <name val="Arial"/>
      <family val="2"/>
    </font>
    <font>
      <b/>
      <sz val="12"/>
      <color rgb="FF652D86"/>
      <name val="Arial"/>
      <family val="2"/>
    </font>
    <font>
      <b/>
      <sz val="14"/>
      <color rgb="FF7030A0"/>
      <name val="Arial"/>
      <family val="2"/>
    </font>
    <font>
      <b/>
      <sz val="14"/>
      <color theme="0"/>
      <name val="Arial"/>
      <family val="2"/>
    </font>
    <font>
      <b/>
      <sz val="14"/>
      <color rgb="FFFFFFFF"/>
      <name val="Arial"/>
      <family val="2"/>
    </font>
    <font>
      <b/>
      <sz val="14"/>
      <color theme="1"/>
      <name val="Arial"/>
      <family val="2"/>
    </font>
    <font>
      <b/>
      <sz val="12"/>
      <color theme="1"/>
      <name val="Arial"/>
      <family val="2"/>
    </font>
    <font>
      <sz val="10"/>
      <color theme="1"/>
      <name val="Arial"/>
      <family val="2"/>
    </font>
    <font>
      <b/>
      <sz val="10"/>
      <color theme="1"/>
      <name val="Arial"/>
      <family val="2"/>
    </font>
    <font>
      <b/>
      <sz val="11"/>
      <color rgb="FF404040"/>
      <name val="Arial"/>
      <family val="2"/>
    </font>
    <font>
      <b/>
      <sz val="12"/>
      <color theme="0"/>
      <name val="Arial"/>
      <family val="2"/>
    </font>
    <font>
      <sz val="11"/>
      <color indexed="8"/>
      <name val="Arial"/>
      <family val="2"/>
    </font>
    <font>
      <b/>
      <sz val="16"/>
      <color rgb="FF404040"/>
      <name val="Arial"/>
      <family val="2"/>
    </font>
    <font>
      <b/>
      <sz val="20"/>
      <color rgb="FF404040"/>
      <name val="Arial"/>
      <family val="2"/>
    </font>
    <font>
      <b/>
      <sz val="12"/>
      <color rgb="FF404040"/>
      <name val="Arial"/>
      <family val="2"/>
    </font>
    <font>
      <b/>
      <sz val="11"/>
      <color rgb="FF652D86"/>
      <name val="Arial"/>
      <family val="2"/>
    </font>
    <font>
      <sz val="11"/>
      <color rgb="FF404040"/>
      <name val="Arial"/>
      <family val="2"/>
    </font>
    <font>
      <sz val="10"/>
      <color rgb="FF000000"/>
      <name val="Arial"/>
      <family val="2"/>
    </font>
    <font>
      <b/>
      <sz val="16"/>
      <name val="Arial"/>
      <family val="2"/>
    </font>
    <font>
      <b/>
      <sz val="20"/>
      <name val="Arial"/>
      <family val="2"/>
    </font>
    <font>
      <b/>
      <sz val="11"/>
      <color rgb="FF7030A0"/>
      <name val="Arial"/>
      <family val="2"/>
    </font>
    <font>
      <sz val="10"/>
      <name val="Arial"/>
      <family val="2"/>
    </font>
    <font>
      <b/>
      <sz val="10"/>
      <color rgb="FF652D86"/>
      <name val="Arial"/>
      <family val="2"/>
    </font>
    <font>
      <b/>
      <sz val="12"/>
      <color rgb="FFFFFF00"/>
      <name val="Arial"/>
      <family val="2"/>
    </font>
    <font>
      <b/>
      <i/>
      <sz val="11"/>
      <name val="Arial"/>
      <family val="2"/>
    </font>
    <font>
      <b/>
      <i/>
      <sz val="16"/>
      <name val="Arial"/>
      <family val="2"/>
    </font>
    <font>
      <b/>
      <i/>
      <sz val="20"/>
      <name val="Arial"/>
      <family val="2"/>
    </font>
    <font>
      <i/>
      <sz val="10"/>
      <name val="Arial"/>
      <family val="2"/>
    </font>
    <font>
      <b/>
      <sz val="14"/>
      <color rgb="FF404040"/>
      <name val="Arial"/>
      <family val="2"/>
    </font>
    <font>
      <b/>
      <u/>
      <sz val="14"/>
      <color rgb="FF7030A0"/>
      <name val="Arial"/>
      <family val="2"/>
    </font>
    <font>
      <u/>
      <sz val="14"/>
      <color rgb="FF7030A0"/>
      <name val="Arial"/>
      <family val="2"/>
    </font>
    <font>
      <b/>
      <sz val="11"/>
      <color indexed="8"/>
      <name val="Arial"/>
      <family val="2"/>
    </font>
    <font>
      <b/>
      <i/>
      <sz val="11"/>
      <color rgb="FF7030A0"/>
      <name val="Arial"/>
      <family val="2"/>
    </font>
    <font>
      <sz val="10"/>
      <color rgb="FF444444"/>
      <name val="Arial"/>
      <family val="2"/>
    </font>
    <font>
      <vertAlign val="superscript"/>
      <sz val="10"/>
      <color theme="1"/>
      <name val="Arial"/>
      <family val="2"/>
    </font>
    <font>
      <b/>
      <sz val="12"/>
      <color rgb="FFFFFFFF"/>
      <name val="Arial"/>
      <family val="2"/>
    </font>
    <font>
      <b/>
      <sz val="20"/>
      <color theme="1"/>
      <name val="Arial"/>
      <family val="2"/>
    </font>
    <font>
      <b/>
      <sz val="16"/>
      <color theme="1"/>
      <name val="Arial"/>
      <family val="2"/>
    </font>
    <font>
      <b/>
      <sz val="22"/>
      <color theme="5" tint="-0.249977111117893"/>
      <name val="Arial"/>
      <family val="2"/>
    </font>
    <font>
      <sz val="11"/>
      <color theme="1"/>
      <name val="Calibri"/>
      <family val="2"/>
      <scheme val="minor"/>
    </font>
    <font>
      <i/>
      <sz val="9"/>
      <color theme="1"/>
      <name val="Arial"/>
      <family val="2"/>
    </font>
    <font>
      <u/>
      <sz val="14"/>
      <color rgb="FF7030A0"/>
      <name val="Arial Black"/>
      <family val="2"/>
    </font>
    <font>
      <i/>
      <sz val="10"/>
      <color rgb="FF404040"/>
      <name val="Arial"/>
      <family val="2"/>
    </font>
    <font>
      <b/>
      <u/>
      <sz val="10"/>
      <color rgb="FF404040"/>
      <name val="Arial"/>
      <family val="2"/>
    </font>
    <font>
      <b/>
      <sz val="18"/>
      <name val="Arial"/>
      <family val="2"/>
    </font>
    <font>
      <i/>
      <sz val="12"/>
      <color rgb="FF404040"/>
      <name val="Arial"/>
      <family val="2"/>
    </font>
    <font>
      <b/>
      <i/>
      <sz val="12"/>
      <color rgb="FF404040"/>
      <name val="Arial"/>
      <family val="2"/>
    </font>
    <font>
      <b/>
      <i/>
      <sz val="11"/>
      <color rgb="FF404040"/>
      <name val="Arial"/>
      <family val="2"/>
    </font>
    <font>
      <b/>
      <u/>
      <sz val="13"/>
      <color rgb="FF404040"/>
      <name val="Arial"/>
      <family val="2"/>
    </font>
    <font>
      <b/>
      <sz val="13"/>
      <color rgb="FF7030A0"/>
      <name val="Arial"/>
      <family val="2"/>
    </font>
    <font>
      <sz val="9"/>
      <color theme="1"/>
      <name val="Arial"/>
      <family val="2"/>
    </font>
    <font>
      <b/>
      <sz val="9"/>
      <color theme="1"/>
      <name val="Arial"/>
      <family val="2"/>
    </font>
    <font>
      <i/>
      <sz val="11"/>
      <color theme="5" tint="-0.249977111117893"/>
      <name val="Arial"/>
      <family val="2"/>
    </font>
    <font>
      <b/>
      <i/>
      <sz val="10"/>
      <color theme="5" tint="-0.249977111117893"/>
      <name val="Arial"/>
      <family val="2"/>
    </font>
    <font>
      <b/>
      <i/>
      <sz val="11"/>
      <color rgb="FF444444"/>
      <name val="Arial"/>
      <family val="2"/>
    </font>
    <font>
      <b/>
      <i/>
      <sz val="9"/>
      <color rgb="FF444444"/>
      <name val="Arial"/>
      <family val="2"/>
    </font>
    <font>
      <i/>
      <u/>
      <sz val="11"/>
      <color theme="10"/>
      <name val="Calibri"/>
      <family val="2"/>
      <scheme val="minor"/>
    </font>
    <font>
      <b/>
      <i/>
      <vertAlign val="superscript"/>
      <sz val="11"/>
      <color theme="1"/>
      <name val="Arial"/>
      <family val="2"/>
    </font>
    <font>
      <b/>
      <vertAlign val="superscript"/>
      <sz val="11"/>
      <color theme="1"/>
      <name val="Arial"/>
      <family val="2"/>
    </font>
    <font>
      <b/>
      <sz val="10"/>
      <color rgb="FFFF0000"/>
      <name val="Arial"/>
      <family val="2"/>
    </font>
    <font>
      <b/>
      <sz val="9"/>
      <color rgb="FF652D86"/>
      <name val="Arial"/>
      <family val="2"/>
    </font>
    <font>
      <i/>
      <sz val="9"/>
      <color rgb="FF652D86"/>
      <name val="Arial"/>
      <family val="2"/>
    </font>
    <font>
      <b/>
      <sz val="9"/>
      <color theme="0"/>
      <name val="Arial"/>
      <family val="2"/>
    </font>
    <font>
      <b/>
      <sz val="9"/>
      <color rgb="FF444444"/>
      <name val="Arial"/>
      <family val="2"/>
    </font>
    <font>
      <b/>
      <sz val="10"/>
      <color rgb="FFFFFFB9"/>
      <name val="Arial"/>
      <family val="2"/>
    </font>
    <font>
      <b/>
      <sz val="8"/>
      <color rgb="FFFFFFB9"/>
      <name val="Arial"/>
      <family val="2"/>
    </font>
    <font>
      <b/>
      <i/>
      <sz val="11"/>
      <color rgb="FFFFFFB9"/>
      <name val="Arial"/>
      <family val="2"/>
    </font>
    <font>
      <i/>
      <sz val="9"/>
      <name val="Arial"/>
      <family val="2"/>
    </font>
  </fonts>
  <fills count="17">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rgb="FF652D86"/>
        <bgColor indexed="64"/>
      </patternFill>
    </fill>
    <fill>
      <patternFill patternType="solid">
        <fgColor rgb="FFD9EBE8"/>
        <bgColor indexed="64"/>
      </patternFill>
    </fill>
    <fill>
      <patternFill patternType="solid">
        <fgColor rgb="FFFFF7E1"/>
        <bgColor indexed="64"/>
      </patternFill>
    </fill>
    <fill>
      <patternFill patternType="solid">
        <fgColor rgb="FFEDE9F7"/>
        <bgColor indexed="64"/>
      </patternFill>
    </fill>
    <fill>
      <patternFill patternType="solid">
        <fgColor rgb="FFFEE7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B9"/>
        <bgColor indexed="64"/>
      </patternFill>
    </fill>
    <fill>
      <patternFill patternType="solid">
        <fgColor theme="5" tint="0.79998168889431442"/>
        <bgColor indexed="64"/>
      </patternFill>
    </fill>
    <fill>
      <patternFill patternType="solid">
        <fgColor rgb="FFE7E6E6"/>
        <bgColor indexed="64"/>
      </patternFill>
    </fill>
    <fill>
      <patternFill patternType="solid">
        <fgColor rgb="FFFCE4D6"/>
        <bgColor indexed="64"/>
      </patternFill>
    </fill>
    <fill>
      <patternFill patternType="solid">
        <fgColor rgb="FFDDEBF7"/>
        <bgColor indexed="64"/>
      </patternFill>
    </fill>
  </fills>
  <borders count="17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theme="1"/>
      </left>
      <right style="hair">
        <color theme="1"/>
      </right>
      <top style="hair">
        <color theme="1"/>
      </top>
      <bottom style="hair">
        <color theme="1"/>
      </bottom>
      <diagonal/>
    </border>
    <border>
      <left/>
      <right/>
      <top/>
      <bottom style="double">
        <color indexed="64"/>
      </bottom>
      <diagonal/>
    </border>
    <border>
      <left style="hair">
        <color theme="1"/>
      </left>
      <right style="hair">
        <color theme="1"/>
      </right>
      <top/>
      <bottom style="hair">
        <color theme="1"/>
      </bottom>
      <diagonal/>
    </border>
    <border>
      <left style="hair">
        <color theme="1"/>
      </left>
      <right style="hair">
        <color theme="1"/>
      </right>
      <top style="medium">
        <color theme="1"/>
      </top>
      <bottom style="hair">
        <color theme="1"/>
      </bottom>
      <diagonal/>
    </border>
    <border>
      <left/>
      <right style="hair">
        <color theme="1"/>
      </right>
      <top style="medium">
        <color theme="1"/>
      </top>
      <bottom style="hair">
        <color theme="1"/>
      </bottom>
      <diagonal/>
    </border>
    <border>
      <left/>
      <right style="hair">
        <color theme="1"/>
      </right>
      <top style="hair">
        <color theme="1"/>
      </top>
      <bottom style="hair">
        <color theme="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theme="1"/>
      </right>
      <top style="medium">
        <color indexed="64"/>
      </top>
      <bottom style="hair">
        <color theme="1"/>
      </bottom>
      <diagonal/>
    </border>
    <border>
      <left style="hair">
        <color theme="1"/>
      </left>
      <right style="hair">
        <color theme="1"/>
      </right>
      <top style="medium">
        <color indexed="64"/>
      </top>
      <bottom style="hair">
        <color theme="1"/>
      </bottom>
      <diagonal/>
    </border>
    <border>
      <left style="medium">
        <color indexed="64"/>
      </left>
      <right style="hair">
        <color theme="1"/>
      </right>
      <top style="hair">
        <color theme="1"/>
      </top>
      <bottom style="hair">
        <color theme="1"/>
      </bottom>
      <diagonal/>
    </border>
    <border>
      <left style="medium">
        <color indexed="64"/>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medium">
        <color theme="1"/>
      </left>
      <right style="hair">
        <color theme="1"/>
      </right>
      <top/>
      <bottom style="hair">
        <color theme="1"/>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right style="hair">
        <color theme="1"/>
      </right>
      <top/>
      <bottom style="hair">
        <color theme="1"/>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theme="1"/>
      </right>
      <top/>
      <bottom/>
      <diagonal/>
    </border>
    <border>
      <left style="medium">
        <color indexed="64"/>
      </left>
      <right style="hair">
        <color theme="1"/>
      </right>
      <top/>
      <bottom style="medium">
        <color indexed="64"/>
      </bottom>
      <diagonal/>
    </border>
    <border>
      <left style="medium">
        <color indexed="64"/>
      </left>
      <right style="medium">
        <color indexed="64"/>
      </right>
      <top style="hair">
        <color indexed="64"/>
      </top>
      <bottom style="hair">
        <color indexed="64"/>
      </bottom>
      <diagonal/>
    </border>
    <border>
      <left style="hair">
        <color theme="1"/>
      </left>
      <right style="hair">
        <color theme="1"/>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hair">
        <color theme="1"/>
      </left>
      <right style="medium">
        <color indexed="64"/>
      </right>
      <top style="medium">
        <color indexed="64"/>
      </top>
      <bottom style="hair">
        <color theme="1"/>
      </bottom>
      <diagonal/>
    </border>
    <border>
      <left style="medium">
        <color indexed="64"/>
      </left>
      <right style="hair">
        <color theme="1"/>
      </right>
      <top/>
      <bottom style="hair">
        <color theme="1"/>
      </bottom>
      <diagonal/>
    </border>
    <border>
      <left style="hair">
        <color theme="1"/>
      </left>
      <right style="medium">
        <color indexed="64"/>
      </right>
      <top/>
      <bottom style="hair">
        <color theme="1"/>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hair">
        <color theme="1"/>
      </left>
      <right/>
      <top/>
      <bottom style="hair">
        <color theme="1"/>
      </bottom>
      <diagonal/>
    </border>
    <border>
      <left style="hair">
        <color theme="1"/>
      </left>
      <right/>
      <top style="hair">
        <color theme="1"/>
      </top>
      <bottom style="medium">
        <color indexed="64"/>
      </bottom>
      <diagonal/>
    </border>
    <border>
      <left/>
      <right style="thin">
        <color indexed="64"/>
      </right>
      <top/>
      <bottom/>
      <diagonal/>
    </border>
    <border>
      <left style="hair">
        <color theme="1"/>
      </left>
      <right style="hair">
        <color theme="1"/>
      </right>
      <top/>
      <bottom style="medium">
        <color indexed="64"/>
      </bottom>
      <diagonal/>
    </border>
    <border>
      <left style="hair">
        <color theme="1"/>
      </left>
      <right style="medium">
        <color indexed="64"/>
      </right>
      <top/>
      <bottom style="medium">
        <color indexed="64"/>
      </bottom>
      <diagonal/>
    </border>
    <border>
      <left/>
      <right style="thin">
        <color indexed="64"/>
      </right>
      <top style="hair">
        <color indexed="64"/>
      </top>
      <bottom style="hair">
        <color indexed="64"/>
      </bottom>
      <diagonal/>
    </border>
    <border>
      <left style="hair">
        <color indexed="64"/>
      </left>
      <right style="medium">
        <color indexed="64"/>
      </right>
      <top/>
      <bottom/>
      <diagonal/>
    </border>
    <border>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theme="1"/>
      </right>
      <top style="hair">
        <color theme="1"/>
      </top>
      <bottom style="thin">
        <color indexed="64"/>
      </bottom>
      <diagonal/>
    </border>
    <border>
      <left style="hair">
        <color theme="1"/>
      </left>
      <right style="hair">
        <color theme="1"/>
      </right>
      <top style="hair">
        <color theme="1"/>
      </top>
      <bottom style="thin">
        <color indexed="64"/>
      </bottom>
      <diagonal/>
    </border>
    <border>
      <left style="hair">
        <color theme="1"/>
      </left>
      <right style="medium">
        <color indexed="64"/>
      </right>
      <top style="hair">
        <color theme="1"/>
      </top>
      <bottom style="thin">
        <color indexed="64"/>
      </bottom>
      <diagonal/>
    </border>
    <border>
      <left style="medium">
        <color theme="1"/>
      </left>
      <right style="hair">
        <color theme="1"/>
      </right>
      <top style="hair">
        <color theme="1"/>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bottom style="double">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hair">
        <color theme="1"/>
      </left>
      <right/>
      <top style="hair">
        <color theme="1"/>
      </top>
      <bottom style="hair">
        <color theme="1"/>
      </bottom>
      <diagonal/>
    </border>
    <border>
      <left style="dotted">
        <color theme="1"/>
      </left>
      <right style="dotted">
        <color theme="1"/>
      </right>
      <top style="hair">
        <color theme="1"/>
      </top>
      <bottom style="hair">
        <color theme="1"/>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theme="1"/>
      </left>
      <right style="thin">
        <color indexed="64"/>
      </right>
      <top style="hair">
        <color theme="1"/>
      </top>
      <bottom style="medium">
        <color indexed="64"/>
      </bottom>
      <diagonal/>
    </border>
    <border>
      <left style="hair">
        <color theme="1"/>
      </left>
      <right style="thin">
        <color indexed="64"/>
      </right>
      <top style="hair">
        <color theme="1"/>
      </top>
      <bottom style="hair">
        <color theme="1"/>
      </bottom>
      <diagonal/>
    </border>
    <border>
      <left style="hair">
        <color theme="1"/>
      </left>
      <right style="thin">
        <color indexed="64"/>
      </right>
      <top style="hair">
        <color theme="1"/>
      </top>
      <bottom style="thin">
        <color indexed="64"/>
      </bottom>
      <diagonal/>
    </border>
    <border>
      <left style="hair">
        <color theme="1"/>
      </left>
      <right style="thin">
        <color indexed="64"/>
      </right>
      <top/>
      <bottom style="hair">
        <color theme="1"/>
      </bottom>
      <diagonal/>
    </border>
    <border>
      <left style="hair">
        <color theme="1"/>
      </left>
      <right style="thin">
        <color indexed="64"/>
      </right>
      <top/>
      <bottom style="medium">
        <color indexed="64"/>
      </bottom>
      <diagonal/>
    </border>
    <border>
      <left style="hair">
        <color theme="1"/>
      </left>
      <right style="thin">
        <color indexed="64"/>
      </right>
      <top style="medium">
        <color indexed="64"/>
      </top>
      <bottom style="hair">
        <color theme="1"/>
      </bottom>
      <diagonal/>
    </border>
    <border>
      <left style="dotted">
        <color indexed="64"/>
      </left>
      <right style="thin">
        <color indexed="64"/>
      </right>
      <top style="medium">
        <color indexed="64"/>
      </top>
      <bottom style="hair">
        <color theme="1"/>
      </bottom>
      <diagonal/>
    </border>
    <border>
      <left style="dotted">
        <color indexed="64"/>
      </left>
      <right style="thin">
        <color indexed="64"/>
      </right>
      <top/>
      <bottom style="hair">
        <color theme="1"/>
      </bottom>
      <diagonal/>
    </border>
    <border>
      <left style="dotted">
        <color indexed="64"/>
      </left>
      <right style="thin">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theme="1"/>
      </bottom>
      <diagonal/>
    </border>
    <border>
      <left style="medium">
        <color indexed="64"/>
      </left>
      <right style="thin">
        <color indexed="64"/>
      </right>
      <top/>
      <bottom style="hair">
        <color theme="1"/>
      </bottom>
      <diagonal/>
    </border>
    <border>
      <left/>
      <right/>
      <top style="hair">
        <color theme="1"/>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hair">
        <color theme="1"/>
      </right>
      <top style="medium">
        <color indexed="64"/>
      </top>
      <bottom style="hair">
        <color theme="1"/>
      </bottom>
      <diagonal/>
    </border>
    <border>
      <left style="medium">
        <color indexed="64"/>
      </left>
      <right style="hair">
        <color theme="1"/>
      </right>
      <top style="thin">
        <color indexed="64"/>
      </top>
      <bottom/>
      <diagonal/>
    </border>
    <border>
      <left style="hair">
        <color theme="1"/>
      </left>
      <right/>
      <top style="hair">
        <color theme="1"/>
      </top>
      <bottom style="thin">
        <color indexed="64"/>
      </bottom>
      <diagonal/>
    </border>
    <border>
      <left style="dotted">
        <color theme="1"/>
      </left>
      <right style="dotted">
        <color theme="1"/>
      </right>
      <top style="hair">
        <color theme="1"/>
      </top>
      <bottom style="thin">
        <color indexed="64"/>
      </bottom>
      <diagonal/>
    </border>
    <border>
      <left/>
      <right style="hair">
        <color theme="1"/>
      </right>
      <top/>
      <bottom/>
      <diagonal/>
    </border>
    <border>
      <left/>
      <right style="hair">
        <color theme="1"/>
      </right>
      <top style="hair">
        <color theme="1"/>
      </top>
      <bottom style="thin">
        <color indexed="64"/>
      </bottom>
      <diagonal/>
    </border>
    <border>
      <left/>
      <right style="hair">
        <color theme="1"/>
      </right>
      <top/>
      <bottom style="medium">
        <color indexed="64"/>
      </bottom>
      <diagonal/>
    </border>
    <border>
      <left/>
      <right style="hair">
        <color theme="1"/>
      </right>
      <top style="thin">
        <color indexed="64"/>
      </top>
      <bottom/>
      <diagonal/>
    </border>
    <border>
      <left style="thin">
        <color indexed="64"/>
      </left>
      <right/>
      <top style="hair">
        <color theme="1"/>
      </top>
      <bottom style="thin">
        <color indexed="64"/>
      </bottom>
      <diagonal/>
    </border>
    <border>
      <left style="medium">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theme="1"/>
      </right>
      <top style="hair">
        <color theme="1"/>
      </top>
      <bottom style="medium">
        <color indexed="64"/>
      </bottom>
      <diagonal/>
    </border>
    <border>
      <left style="medium">
        <color indexed="64"/>
      </left>
      <right style="medium">
        <color indexed="64"/>
      </right>
      <top style="medium">
        <color indexed="64"/>
      </top>
      <bottom style="double">
        <color indexed="64"/>
      </bottom>
      <diagonal/>
    </border>
    <border>
      <left style="hair">
        <color theme="1"/>
      </left>
      <right style="hair">
        <color theme="1"/>
      </right>
      <top style="thin">
        <color indexed="64"/>
      </top>
      <bottom/>
      <diagonal/>
    </border>
    <border>
      <left style="hair">
        <color theme="1"/>
      </left>
      <right style="thin">
        <color indexed="64"/>
      </right>
      <top style="thin">
        <color indexed="64"/>
      </top>
      <bottom/>
      <diagonal/>
    </border>
    <border>
      <left style="thin">
        <color indexed="64"/>
      </left>
      <right style="thin">
        <color indexed="64"/>
      </right>
      <top style="hair">
        <color theme="1"/>
      </top>
      <bottom/>
      <diagonal/>
    </border>
    <border>
      <left style="hair">
        <color theme="1"/>
      </left>
      <right style="hair">
        <color theme="1"/>
      </right>
      <top style="hair">
        <color theme="1"/>
      </top>
      <bottom/>
      <diagonal/>
    </border>
    <border>
      <left style="hair">
        <color theme="1"/>
      </left>
      <right style="thin">
        <color indexed="64"/>
      </right>
      <top style="hair">
        <color theme="1"/>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theme="1"/>
      </right>
      <top style="hair">
        <color theme="1"/>
      </top>
      <bottom/>
      <diagonal/>
    </border>
    <border>
      <left style="medium">
        <color indexed="64"/>
      </left>
      <right style="hair">
        <color theme="1"/>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83" fillId="0" borderId="0"/>
  </cellStyleXfs>
  <cellXfs count="662">
    <xf numFmtId="0" fontId="0" fillId="0" borderId="0" xfId="0"/>
    <xf numFmtId="0" fontId="1" fillId="0" borderId="0" xfId="0" applyFont="1" applyFill="1"/>
    <xf numFmtId="0" fontId="5" fillId="0" borderId="0" xfId="0" applyFont="1" applyProtection="1"/>
    <xf numFmtId="0" fontId="5" fillId="0" borderId="0" xfId="0" applyFont="1" applyAlignment="1" applyProtection="1">
      <alignment vertical="top"/>
    </xf>
    <xf numFmtId="0" fontId="5" fillId="0" borderId="0" xfId="0" applyFont="1" applyAlignment="1" applyProtection="1"/>
    <xf numFmtId="0" fontId="17" fillId="2" borderId="0" xfId="0" applyFont="1" applyFill="1" applyProtection="1"/>
    <xf numFmtId="0" fontId="5" fillId="2" borderId="0" xfId="0" applyFont="1" applyFill="1" applyProtection="1"/>
    <xf numFmtId="0" fontId="5" fillId="0" borderId="0" xfId="0" applyFont="1" applyFill="1" applyProtection="1"/>
    <xf numFmtId="0" fontId="18" fillId="2" borderId="0" xfId="0" quotePrefix="1" applyFont="1" applyFill="1" applyAlignment="1" applyProtection="1">
      <alignment vertical="top" wrapText="1"/>
    </xf>
    <xf numFmtId="0" fontId="24" fillId="11" borderId="19" xfId="0"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wrapText="1"/>
    </xf>
    <xf numFmtId="0" fontId="5" fillId="0" borderId="0" xfId="0" applyFont="1" applyFill="1" applyAlignment="1" applyProtection="1">
      <alignment vertical="center"/>
    </xf>
    <xf numFmtId="0" fontId="26" fillId="11" borderId="22" xfId="0" applyFont="1" applyFill="1" applyBorder="1" applyAlignment="1" applyProtection="1">
      <alignment horizontal="center" vertical="center" wrapText="1"/>
    </xf>
    <xf numFmtId="0" fontId="29" fillId="11" borderId="78" xfId="0" applyFont="1" applyFill="1" applyBorder="1" applyAlignment="1" applyProtection="1">
      <alignment horizontal="right" vertical="center" indent="1"/>
    </xf>
    <xf numFmtId="0" fontId="29" fillId="2" borderId="25" xfId="0" applyFont="1" applyFill="1" applyBorder="1" applyAlignment="1" applyProtection="1">
      <alignment horizontal="right" vertical="center" indent="1"/>
    </xf>
    <xf numFmtId="0" fontId="29" fillId="2" borderId="52" xfId="0" applyFont="1" applyFill="1" applyBorder="1" applyAlignment="1" applyProtection="1">
      <alignment horizontal="right" vertical="center" indent="1"/>
    </xf>
    <xf numFmtId="0" fontId="29" fillId="2" borderId="51" xfId="0" applyFont="1" applyFill="1" applyBorder="1" applyAlignment="1" applyProtection="1">
      <alignment horizontal="right" vertical="center" indent="1"/>
    </xf>
    <xf numFmtId="0" fontId="29" fillId="11" borderId="76" xfId="0" applyFont="1" applyFill="1" applyBorder="1" applyAlignment="1" applyProtection="1">
      <alignment horizontal="right" vertical="center" indent="1"/>
    </xf>
    <xf numFmtId="0" fontId="29" fillId="2" borderId="24" xfId="0" applyFont="1" applyFill="1" applyBorder="1" applyAlignment="1" applyProtection="1">
      <alignment horizontal="right" vertical="center" indent="1"/>
    </xf>
    <xf numFmtId="0" fontId="29" fillId="2" borderId="36" xfId="0" applyFont="1" applyFill="1" applyBorder="1" applyAlignment="1" applyProtection="1">
      <alignment horizontal="right" vertical="center" indent="1"/>
    </xf>
    <xf numFmtId="0" fontId="29" fillId="11" borderId="105" xfId="0" applyFont="1" applyFill="1" applyBorder="1" applyAlignment="1" applyProtection="1">
      <alignment horizontal="right" vertical="center" indent="1"/>
    </xf>
    <xf numFmtId="0" fontId="29" fillId="2" borderId="106" xfId="0" applyFont="1" applyFill="1" applyBorder="1" applyAlignment="1" applyProtection="1">
      <alignment horizontal="right" vertical="center" indent="1"/>
    </xf>
    <xf numFmtId="0" fontId="29" fillId="2" borderId="104" xfId="0" applyFont="1" applyFill="1" applyBorder="1" applyAlignment="1" applyProtection="1">
      <alignment horizontal="right" vertical="center" indent="1"/>
    </xf>
    <xf numFmtId="0" fontId="29" fillId="11" borderId="88" xfId="0" applyFont="1" applyFill="1" applyBorder="1" applyAlignment="1" applyProtection="1">
      <alignment horizontal="right" vertical="center" indent="1"/>
    </xf>
    <xf numFmtId="0" fontId="29" fillId="2" borderId="32" xfId="0" applyFont="1" applyFill="1" applyBorder="1" applyAlignment="1" applyProtection="1">
      <alignment horizontal="right" vertical="center" indent="1"/>
    </xf>
    <xf numFmtId="0" fontId="29" fillId="2" borderId="27" xfId="0" applyFont="1" applyFill="1" applyBorder="1" applyAlignment="1" applyProtection="1">
      <alignment horizontal="right" vertical="center" indent="1"/>
    </xf>
    <xf numFmtId="0" fontId="29" fillId="2" borderId="34" xfId="0" applyFont="1" applyFill="1" applyBorder="1" applyAlignment="1" applyProtection="1">
      <alignment horizontal="right" vertical="center" indent="1"/>
    </xf>
    <xf numFmtId="0" fontId="29" fillId="11" borderId="89" xfId="0" applyFont="1" applyFill="1" applyBorder="1" applyAlignment="1" applyProtection="1">
      <alignment horizontal="right" vertical="center" indent="1"/>
    </xf>
    <xf numFmtId="0" fontId="29" fillId="2" borderId="33" xfId="0" applyFont="1" applyFill="1" applyBorder="1" applyAlignment="1" applyProtection="1">
      <alignment horizontal="right" vertical="center" indent="1"/>
    </xf>
    <xf numFmtId="0" fontId="29" fillId="2" borderId="26" xfId="0" applyFont="1" applyFill="1" applyBorder="1" applyAlignment="1" applyProtection="1">
      <alignment horizontal="right" vertical="center" indent="1"/>
    </xf>
    <xf numFmtId="0" fontId="39" fillId="12" borderId="85" xfId="2" applyFont="1" applyFill="1" applyBorder="1" applyAlignment="1" applyProtection="1">
      <alignment vertical="top" wrapText="1"/>
    </xf>
    <xf numFmtId="0" fontId="5" fillId="2" borderId="0" xfId="0" applyFont="1" applyFill="1" applyAlignment="1"/>
    <xf numFmtId="0" fontId="47" fillId="3" borderId="6" xfId="0" applyFont="1" applyFill="1" applyBorder="1" applyAlignment="1">
      <alignment horizontal="center" vertical="center"/>
    </xf>
    <xf numFmtId="0" fontId="5" fillId="0" borderId="0" xfId="0" applyFont="1" applyAlignment="1"/>
    <xf numFmtId="0" fontId="48" fillId="3" borderId="6" xfId="0" applyFont="1" applyFill="1" applyBorder="1" applyAlignment="1">
      <alignment horizontal="center" vertical="center"/>
    </xf>
    <xf numFmtId="0" fontId="51" fillId="0" borderId="127" xfId="0" applyFont="1" applyBorder="1" applyAlignment="1">
      <alignment horizontal="left" vertical="center" indent="1"/>
    </xf>
    <xf numFmtId="0" fontId="51" fillId="0" borderId="128" xfId="0" applyFont="1" applyBorder="1" applyAlignment="1">
      <alignment horizontal="left" vertical="center" indent="1"/>
    </xf>
    <xf numFmtId="0" fontId="51" fillId="0" borderId="130" xfId="0" applyFont="1" applyBorder="1" applyAlignment="1">
      <alignment horizontal="left" vertical="center" indent="1"/>
    </xf>
    <xf numFmtId="0" fontId="5" fillId="0" borderId="0" xfId="0" applyFont="1" applyBorder="1" applyAlignment="1"/>
    <xf numFmtId="0" fontId="5" fillId="0" borderId="0" xfId="0" applyFont="1" applyBorder="1" applyAlignment="1">
      <alignment vertical="center"/>
    </xf>
    <xf numFmtId="0" fontId="5" fillId="0" borderId="0" xfId="0" applyFont="1" applyFill="1"/>
    <xf numFmtId="0" fontId="5" fillId="0" borderId="0" xfId="0" applyFont="1"/>
    <xf numFmtId="0" fontId="22" fillId="3" borderId="14"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53" fillId="5" borderId="50" xfId="0" applyFont="1" applyFill="1" applyBorder="1" applyAlignment="1">
      <alignment horizontal="left" vertical="center" indent="1"/>
    </xf>
    <xf numFmtId="0" fontId="53" fillId="5" borderId="29" xfId="0" applyFont="1" applyFill="1" applyBorder="1" applyAlignment="1">
      <alignment horizontal="left" vertical="center" indent="1"/>
    </xf>
    <xf numFmtId="0" fontId="53" fillId="5" borderId="30" xfId="0" applyFont="1" applyFill="1" applyBorder="1" applyAlignment="1">
      <alignment horizontal="left" vertical="center" indent="1"/>
    </xf>
    <xf numFmtId="0" fontId="44" fillId="2" borderId="60" xfId="0" applyFont="1" applyFill="1" applyBorder="1" applyAlignment="1">
      <alignment horizontal="center" vertical="center"/>
    </xf>
    <xf numFmtId="0" fontId="53" fillId="6" borderId="28" xfId="0" applyFont="1" applyFill="1" applyBorder="1" applyAlignment="1">
      <alignment horizontal="left" vertical="center" indent="1"/>
    </xf>
    <xf numFmtId="0" fontId="5" fillId="2" borderId="59" xfId="0" applyFont="1" applyFill="1" applyBorder="1" applyAlignment="1">
      <alignment horizontal="center" vertical="center"/>
    </xf>
    <xf numFmtId="0" fontId="53" fillId="6" borderId="29" xfId="0" applyFont="1" applyFill="1" applyBorder="1" applyAlignment="1">
      <alignment horizontal="left" vertical="center" indent="1"/>
    </xf>
    <xf numFmtId="0" fontId="5" fillId="2" borderId="57" xfId="0" applyFont="1" applyFill="1" applyBorder="1" applyAlignment="1">
      <alignment horizontal="center" vertical="center"/>
    </xf>
    <xf numFmtId="0" fontId="44" fillId="2" borderId="57" xfId="0" applyFont="1" applyFill="1" applyBorder="1" applyAlignment="1">
      <alignment horizontal="center" vertical="center"/>
    </xf>
    <xf numFmtId="0" fontId="53" fillId="6" borderId="30" xfId="0" applyFont="1" applyFill="1" applyBorder="1" applyAlignment="1">
      <alignment horizontal="left" vertical="center" indent="1"/>
    </xf>
    <xf numFmtId="0" fontId="53" fillId="9" borderId="59" xfId="0" applyFont="1" applyFill="1" applyBorder="1" applyAlignment="1">
      <alignment horizontal="left" vertical="center" indent="1"/>
    </xf>
    <xf numFmtId="0" fontId="5" fillId="0" borderId="0" xfId="0" applyFont="1" applyFill="1" applyAlignment="1" applyProtection="1"/>
    <xf numFmtId="0" fontId="17" fillId="0" borderId="0" xfId="0" applyFont="1" applyFill="1" applyProtection="1"/>
    <xf numFmtId="0" fontId="30" fillId="0" borderId="0" xfId="0" applyFont="1" applyFill="1" applyProtection="1"/>
    <xf numFmtId="0" fontId="54" fillId="3" borderId="0" xfId="0" applyFont="1" applyFill="1" applyBorder="1" applyAlignment="1" applyProtection="1">
      <alignment vertical="center"/>
    </xf>
    <xf numFmtId="0" fontId="54" fillId="3" borderId="0" xfId="0" applyFont="1" applyFill="1" applyBorder="1" applyAlignment="1" applyProtection="1">
      <alignment horizontal="left" vertical="center" indent="1"/>
    </xf>
    <xf numFmtId="0" fontId="54" fillId="3" borderId="0" xfId="0" applyFont="1" applyFill="1" applyBorder="1" applyAlignment="1" applyProtection="1">
      <alignment horizontal="left" vertical="center"/>
    </xf>
    <xf numFmtId="0" fontId="30" fillId="0" borderId="0" xfId="0" applyFont="1" applyAlignment="1" applyProtection="1">
      <alignment horizontal="right"/>
    </xf>
    <xf numFmtId="0" fontId="55" fillId="0" borderId="0" xfId="0" applyFont="1" applyAlignment="1" applyProtection="1">
      <alignment horizontal="right"/>
    </xf>
    <xf numFmtId="0" fontId="17" fillId="0" borderId="0" xfId="0" applyFont="1" applyProtection="1"/>
    <xf numFmtId="0" fontId="5" fillId="2" borderId="0" xfId="0" applyFont="1" applyFill="1" applyBorder="1" applyProtection="1"/>
    <xf numFmtId="0" fontId="56" fillId="3" borderId="2" xfId="0" applyFont="1" applyFill="1" applyBorder="1" applyAlignment="1" applyProtection="1">
      <alignment horizontal="left" vertical="top" wrapText="1"/>
    </xf>
    <xf numFmtId="0" fontId="50" fillId="3" borderId="2" xfId="0" applyFont="1" applyFill="1" applyBorder="1" applyAlignment="1" applyProtection="1">
      <alignment horizontal="left" vertical="top" wrapText="1"/>
    </xf>
    <xf numFmtId="49" fontId="17" fillId="3" borderId="2" xfId="0" applyNumberFormat="1" applyFont="1" applyFill="1" applyBorder="1" applyAlignment="1" applyProtection="1">
      <alignment vertical="top"/>
    </xf>
    <xf numFmtId="49" fontId="5" fillId="3" borderId="2" xfId="0" applyNumberFormat="1" applyFont="1" applyFill="1" applyBorder="1" applyAlignment="1" applyProtection="1">
      <alignment horizontal="left" vertical="top" wrapText="1" indent="1"/>
    </xf>
    <xf numFmtId="49" fontId="5" fillId="3" borderId="22" xfId="0" applyNumberFormat="1" applyFont="1" applyFill="1" applyBorder="1" applyAlignment="1" applyProtection="1">
      <alignment vertical="top"/>
    </xf>
    <xf numFmtId="0" fontId="30" fillId="2" borderId="0" xfId="0" applyFont="1" applyFill="1" applyBorder="1" applyAlignment="1" applyProtection="1">
      <alignment horizontal="right" vertical="center"/>
    </xf>
    <xf numFmtId="0" fontId="30" fillId="0" borderId="0" xfId="0" applyFont="1" applyProtection="1"/>
    <xf numFmtId="0" fontId="30" fillId="0" borderId="9" xfId="0" applyFont="1" applyBorder="1" applyAlignment="1" applyProtection="1">
      <alignment horizontal="right" vertical="center"/>
    </xf>
    <xf numFmtId="0" fontId="30" fillId="0" borderId="0" xfId="0" applyFont="1" applyBorder="1" applyAlignment="1" applyProtection="1">
      <alignment horizontal="right" vertical="center"/>
    </xf>
    <xf numFmtId="0" fontId="5" fillId="2" borderId="0" xfId="0" applyFont="1" applyFill="1" applyAlignment="1" applyProtection="1"/>
    <xf numFmtId="0" fontId="5" fillId="0" borderId="0" xfId="0" applyFont="1" applyAlignment="1" applyProtection="1">
      <alignment horizontal="left"/>
    </xf>
    <xf numFmtId="0" fontId="64" fillId="0" borderId="0" xfId="0" applyFont="1" applyAlignment="1" applyProtection="1">
      <alignment horizontal="center" vertical="center"/>
    </xf>
    <xf numFmtId="0" fontId="52" fillId="3" borderId="2" xfId="0" applyFont="1" applyFill="1" applyBorder="1" applyAlignment="1" applyProtection="1">
      <alignment horizontal="left" vertical="top" wrapText="1"/>
    </xf>
    <xf numFmtId="49" fontId="51" fillId="3" borderId="22" xfId="0" applyNumberFormat="1" applyFont="1" applyFill="1" applyBorder="1" applyAlignment="1" applyProtection="1">
      <alignment vertical="top"/>
    </xf>
    <xf numFmtId="49" fontId="51" fillId="0" borderId="47" xfId="0" applyNumberFormat="1" applyFont="1" applyBorder="1" applyAlignment="1" applyProtection="1">
      <alignment horizontal="left" vertical="top"/>
    </xf>
    <xf numFmtId="49" fontId="51" fillId="0" borderId="112" xfId="0" applyNumberFormat="1" applyFont="1" applyBorder="1" applyAlignment="1" applyProtection="1">
      <alignment vertical="top"/>
    </xf>
    <xf numFmtId="0" fontId="66" fillId="0" borderId="36" xfId="0" applyFont="1" applyFill="1" applyBorder="1" applyAlignment="1" applyProtection="1">
      <alignment horizontal="center" vertical="center"/>
      <protection locked="0"/>
    </xf>
    <xf numFmtId="49" fontId="51" fillId="0" borderId="13" xfId="0" applyNumberFormat="1" applyFont="1" applyBorder="1" applyAlignment="1" applyProtection="1">
      <alignment horizontal="left" vertical="top"/>
    </xf>
    <xf numFmtId="49" fontId="51" fillId="0" borderId="110" xfId="0" applyNumberFormat="1" applyFont="1" applyBorder="1" applyAlignment="1" applyProtection="1">
      <alignment vertical="top"/>
    </xf>
    <xf numFmtId="49" fontId="51" fillId="10" borderId="13" xfId="0" applyNumberFormat="1" applyFont="1" applyFill="1" applyBorder="1" applyAlignment="1" applyProtection="1">
      <alignment horizontal="left" vertical="top"/>
    </xf>
    <xf numFmtId="49" fontId="51" fillId="0" borderId="80" xfId="0" applyNumberFormat="1" applyFont="1" applyBorder="1" applyAlignment="1" applyProtection="1">
      <alignment horizontal="left" vertical="top"/>
    </xf>
    <xf numFmtId="49" fontId="51" fillId="0" borderId="109" xfId="0" applyNumberFormat="1" applyFont="1" applyBorder="1" applyAlignment="1" applyProtection="1">
      <alignment vertical="top"/>
    </xf>
    <xf numFmtId="49" fontId="51" fillId="0" borderId="107" xfId="0" applyNumberFormat="1" applyFont="1" applyBorder="1" applyAlignment="1" applyProtection="1">
      <alignment vertical="top"/>
    </xf>
    <xf numFmtId="49" fontId="51" fillId="0" borderId="38" xfId="0" applyNumberFormat="1" applyFont="1" applyBorder="1" applyAlignment="1" applyProtection="1">
      <alignment horizontal="left" vertical="top"/>
    </xf>
    <xf numFmtId="49" fontId="51" fillId="0" borderId="40" xfId="0" applyNumberFormat="1" applyFont="1" applyBorder="1" applyAlignment="1" applyProtection="1">
      <alignment horizontal="left" vertical="top"/>
    </xf>
    <xf numFmtId="49" fontId="51" fillId="10" borderId="110" xfId="0" applyNumberFormat="1" applyFont="1" applyFill="1" applyBorder="1" applyAlignment="1" applyProtection="1">
      <alignment vertical="top"/>
    </xf>
    <xf numFmtId="49" fontId="51" fillId="0" borderId="12" xfId="0" applyNumberFormat="1" applyFont="1" applyBorder="1" applyProtection="1"/>
    <xf numFmtId="49" fontId="51" fillId="0" borderId="13" xfId="0" applyNumberFormat="1" applyFont="1" applyBorder="1" applyProtection="1"/>
    <xf numFmtId="49" fontId="51" fillId="0" borderId="108" xfId="0" applyNumberFormat="1" applyFont="1" applyBorder="1" applyAlignment="1" applyProtection="1">
      <alignment vertical="top"/>
    </xf>
    <xf numFmtId="49" fontId="51" fillId="0" borderId="80" xfId="0" applyNumberFormat="1" applyFont="1" applyBorder="1" applyProtection="1"/>
    <xf numFmtId="0" fontId="67" fillId="4" borderId="0" xfId="0" applyFont="1" applyFill="1" applyBorder="1" applyAlignment="1" applyProtection="1">
      <alignment horizontal="center" vertical="center"/>
    </xf>
    <xf numFmtId="0" fontId="30" fillId="0" borderId="0" xfId="0" applyFont="1" applyFill="1" applyAlignment="1" applyProtection="1">
      <alignment horizontal="right"/>
    </xf>
    <xf numFmtId="0" fontId="68" fillId="5" borderId="92" xfId="0" applyFont="1" applyFill="1" applyBorder="1" applyAlignment="1" applyProtection="1">
      <alignment vertical="center"/>
    </xf>
    <xf numFmtId="0" fontId="68" fillId="5" borderId="93" xfId="0" applyFont="1" applyFill="1" applyBorder="1" applyAlignment="1" applyProtection="1">
      <alignment vertical="center"/>
    </xf>
    <xf numFmtId="0" fontId="68" fillId="5" borderId="70" xfId="0" applyFont="1" applyFill="1" applyBorder="1" applyAlignment="1" applyProtection="1">
      <alignment vertical="center"/>
    </xf>
    <xf numFmtId="0" fontId="5" fillId="0" borderId="0" xfId="0" applyFont="1" applyFill="1" applyAlignment="1" applyProtection="1">
      <alignment vertical="top"/>
    </xf>
    <xf numFmtId="49" fontId="5" fillId="3" borderId="0" xfId="0" applyNumberFormat="1" applyFont="1" applyFill="1" applyBorder="1" applyAlignment="1" applyProtection="1">
      <alignment vertical="top"/>
    </xf>
    <xf numFmtId="49" fontId="5" fillId="3" borderId="22" xfId="0" applyNumberFormat="1" applyFont="1" applyFill="1" applyBorder="1" applyAlignment="1" applyProtection="1">
      <alignment horizontal="left" vertical="top" wrapText="1" indent="1"/>
    </xf>
    <xf numFmtId="49" fontId="35" fillId="5" borderId="79" xfId="0" applyNumberFormat="1" applyFont="1" applyFill="1" applyBorder="1" applyAlignment="1" applyProtection="1">
      <alignment horizontal="left" vertical="top" indent="1"/>
    </xf>
    <xf numFmtId="49" fontId="36" fillId="5" borderId="94" xfId="0" applyNumberFormat="1" applyFont="1" applyFill="1" applyBorder="1" applyAlignment="1" applyProtection="1">
      <alignment horizontal="left" vertical="top" indent="1"/>
    </xf>
    <xf numFmtId="49" fontId="35" fillId="5" borderId="65" xfId="0" applyNumberFormat="1" applyFont="1" applyFill="1" applyBorder="1" applyAlignment="1" applyProtection="1">
      <alignment horizontal="left" vertical="top" indent="1"/>
    </xf>
    <xf numFmtId="49" fontId="36" fillId="5" borderId="66" xfId="0" applyNumberFormat="1" applyFont="1" applyFill="1" applyBorder="1" applyAlignment="1" applyProtection="1">
      <alignment horizontal="left" vertical="top" indent="1"/>
    </xf>
    <xf numFmtId="49" fontId="35" fillId="5" borderId="67" xfId="0" applyNumberFormat="1" applyFont="1" applyFill="1" applyBorder="1" applyAlignment="1" applyProtection="1">
      <alignment horizontal="left" vertical="top" indent="1"/>
    </xf>
    <xf numFmtId="49" fontId="36" fillId="5" borderId="68" xfId="0" applyNumberFormat="1" applyFont="1" applyFill="1" applyBorder="1" applyAlignment="1" applyProtection="1">
      <alignment horizontal="left" vertical="top" indent="1"/>
    </xf>
    <xf numFmtId="0" fontId="66" fillId="14" borderId="78" xfId="0" applyFont="1" applyFill="1" applyBorder="1" applyAlignment="1" applyProtection="1">
      <alignment horizontal="center" vertical="center"/>
      <protection locked="0"/>
    </xf>
    <xf numFmtId="49" fontId="51" fillId="10" borderId="47" xfId="0" applyNumberFormat="1" applyFont="1" applyFill="1" applyBorder="1" applyAlignment="1" applyProtection="1">
      <alignment horizontal="left" vertical="top"/>
    </xf>
    <xf numFmtId="49" fontId="51" fillId="3" borderId="22" xfId="0" applyNumberFormat="1" applyFont="1" applyFill="1" applyBorder="1" applyAlignment="1" applyProtection="1">
      <alignment horizontal="left" vertical="top" wrapText="1" indent="1"/>
    </xf>
    <xf numFmtId="0" fontId="54" fillId="3" borderId="0" xfId="0" applyFont="1" applyFill="1" applyBorder="1" applyAlignment="1" applyProtection="1">
      <alignment horizontal="center" vertical="center"/>
    </xf>
    <xf numFmtId="49" fontId="5" fillId="3" borderId="2" xfId="0" applyNumberFormat="1" applyFont="1" applyFill="1" applyBorder="1" applyAlignment="1" applyProtection="1">
      <alignment vertical="top"/>
    </xf>
    <xf numFmtId="0" fontId="59" fillId="3" borderId="0" xfId="0" applyFont="1" applyFill="1" applyBorder="1" applyAlignment="1" applyProtection="1">
      <alignment horizontal="center" vertical="center"/>
    </xf>
    <xf numFmtId="0" fontId="5" fillId="0" borderId="0" xfId="0" applyFont="1" applyAlignment="1" applyProtection="1">
      <alignment wrapText="1"/>
    </xf>
    <xf numFmtId="0" fontId="30" fillId="0" borderId="9" xfId="0" applyFont="1" applyBorder="1" applyAlignment="1" applyProtection="1">
      <alignment horizontal="right"/>
    </xf>
    <xf numFmtId="49" fontId="51" fillId="0" borderId="79" xfId="0" applyNumberFormat="1" applyFont="1" applyBorder="1" applyAlignment="1" applyProtection="1">
      <alignment vertical="top"/>
    </xf>
    <xf numFmtId="0" fontId="52" fillId="0" borderId="95" xfId="0" applyFont="1" applyBorder="1" applyAlignment="1" applyProtection="1">
      <alignment vertical="top"/>
    </xf>
    <xf numFmtId="0" fontId="66" fillId="0" borderId="78" xfId="0" applyFont="1" applyFill="1" applyBorder="1" applyAlignment="1" applyProtection="1">
      <alignment horizontal="center" vertical="center"/>
      <protection locked="0"/>
    </xf>
    <xf numFmtId="49" fontId="51" fillId="0" borderId="65" xfId="0" applyNumberFormat="1" applyFont="1" applyBorder="1" applyAlignment="1" applyProtection="1">
      <alignment vertical="top"/>
    </xf>
    <xf numFmtId="49" fontId="52" fillId="0" borderId="96" xfId="0" applyNumberFormat="1" applyFont="1" applyBorder="1" applyAlignment="1" applyProtection="1">
      <alignment vertical="top"/>
    </xf>
    <xf numFmtId="49" fontId="51" fillId="0" borderId="116" xfId="0" applyNumberFormat="1" applyFont="1" applyBorder="1" applyAlignment="1" applyProtection="1">
      <alignment vertical="top"/>
    </xf>
    <xf numFmtId="49" fontId="52" fillId="0" borderId="117" xfId="0" applyNumberFormat="1" applyFont="1" applyBorder="1" applyAlignment="1" applyProtection="1">
      <alignment vertical="top"/>
    </xf>
    <xf numFmtId="49" fontId="52" fillId="0" borderId="97" xfId="0" applyNumberFormat="1" applyFont="1" applyBorder="1" applyAlignment="1" applyProtection="1">
      <alignment vertical="top"/>
    </xf>
    <xf numFmtId="0" fontId="75" fillId="0" borderId="0" xfId="0" applyFont="1" applyProtection="1"/>
    <xf numFmtId="0" fontId="62" fillId="3" borderId="2" xfId="0" applyFont="1" applyFill="1" applyBorder="1" applyAlignment="1" applyProtection="1">
      <alignment horizontal="left" vertical="top" wrapText="1"/>
    </xf>
    <xf numFmtId="0" fontId="14" fillId="3" borderId="2" xfId="0" applyFont="1" applyFill="1" applyBorder="1" applyAlignment="1" applyProtection="1">
      <alignment horizontal="left" vertical="top" wrapText="1"/>
    </xf>
    <xf numFmtId="49" fontId="41" fillId="3" borderId="2" xfId="0" applyNumberFormat="1" applyFont="1" applyFill="1" applyBorder="1" applyAlignment="1" applyProtection="1">
      <alignment vertical="top"/>
    </xf>
    <xf numFmtId="49" fontId="30" fillId="3" borderId="2" xfId="0" applyNumberFormat="1" applyFont="1" applyFill="1" applyBorder="1" applyAlignment="1" applyProtection="1">
      <alignment horizontal="left" vertical="top" wrapText="1" indent="1"/>
    </xf>
    <xf numFmtId="49" fontId="30" fillId="3" borderId="2" xfId="0" applyNumberFormat="1" applyFont="1" applyFill="1" applyBorder="1" applyAlignment="1" applyProtection="1">
      <alignment vertical="top"/>
    </xf>
    <xf numFmtId="0" fontId="41" fillId="3" borderId="0" xfId="0" applyFont="1" applyFill="1" applyBorder="1" applyAlignment="1" applyProtection="1">
      <alignment horizontal="center" vertical="center"/>
    </xf>
    <xf numFmtId="0" fontId="5" fillId="0" borderId="0" xfId="0" applyFont="1" applyAlignment="1" applyProtection="1">
      <alignment horizontal="right"/>
    </xf>
    <xf numFmtId="49" fontId="76" fillId="0" borderId="0" xfId="0" applyNumberFormat="1" applyFont="1" applyFill="1" applyBorder="1" applyAlignment="1" applyProtection="1">
      <alignment horizontal="right"/>
    </xf>
    <xf numFmtId="49" fontId="51" fillId="0" borderId="39" xfId="0" applyNumberFormat="1" applyFont="1" applyBorder="1" applyAlignment="1" applyProtection="1">
      <alignment vertical="top" wrapText="1"/>
    </xf>
    <xf numFmtId="49" fontId="51" fillId="0" borderId="112" xfId="0" applyNumberFormat="1" applyFont="1" applyBorder="1" applyAlignment="1" applyProtection="1">
      <alignment vertical="top" wrapText="1"/>
    </xf>
    <xf numFmtId="0" fontId="66" fillId="0" borderId="121" xfId="0" applyFont="1" applyFill="1" applyBorder="1" applyAlignment="1" applyProtection="1">
      <alignment horizontal="center" vertical="center"/>
      <protection locked="0"/>
    </xf>
    <xf numFmtId="49" fontId="51" fillId="0" borderId="110" xfId="0" applyNumberFormat="1" applyFont="1" applyBorder="1" applyAlignment="1" applyProtection="1">
      <alignment vertical="top" wrapText="1"/>
    </xf>
    <xf numFmtId="49" fontId="51" fillId="0" borderId="74" xfId="0" applyNumberFormat="1" applyFont="1" applyBorder="1" applyAlignment="1" applyProtection="1">
      <alignment vertical="top" wrapText="1"/>
    </xf>
    <xf numFmtId="49" fontId="51" fillId="0" borderId="111" xfId="0" applyNumberFormat="1" applyFont="1" applyBorder="1" applyAlignment="1" applyProtection="1">
      <alignment vertical="top" wrapText="1"/>
    </xf>
    <xf numFmtId="49" fontId="51" fillId="3" borderId="2" xfId="0" applyNumberFormat="1" applyFont="1" applyFill="1" applyBorder="1" applyAlignment="1" applyProtection="1">
      <alignment vertical="top"/>
    </xf>
    <xf numFmtId="49" fontId="51" fillId="0" borderId="62" xfId="0" applyNumberFormat="1" applyFont="1" applyBorder="1" applyAlignment="1" applyProtection="1">
      <alignment vertical="top" wrapText="1"/>
    </xf>
    <xf numFmtId="0" fontId="66" fillId="0" borderId="122" xfId="0" applyFont="1" applyFill="1" applyBorder="1" applyAlignment="1" applyProtection="1">
      <alignment horizontal="center" vertical="center"/>
      <protection locked="0"/>
    </xf>
    <xf numFmtId="49" fontId="51" fillId="0" borderId="64" xfId="0" applyNumberFormat="1" applyFont="1" applyBorder="1" applyAlignment="1" applyProtection="1">
      <alignment vertical="top" wrapText="1"/>
    </xf>
    <xf numFmtId="49" fontId="51" fillId="0" borderId="81" xfId="0" applyNumberFormat="1" applyFont="1" applyBorder="1" applyAlignment="1" applyProtection="1">
      <alignment vertical="top" wrapText="1"/>
    </xf>
    <xf numFmtId="49" fontId="51" fillId="0" borderId="82" xfId="0" applyNumberFormat="1" applyFont="1" applyBorder="1" applyAlignment="1" applyProtection="1">
      <alignment vertical="top" wrapText="1"/>
    </xf>
    <xf numFmtId="49" fontId="51" fillId="0" borderId="75" xfId="0" applyNumberFormat="1" applyFont="1" applyBorder="1" applyAlignment="1" applyProtection="1">
      <alignment vertical="top" wrapText="1"/>
    </xf>
    <xf numFmtId="49" fontId="51" fillId="0" borderId="109" xfId="0" applyNumberFormat="1" applyFont="1" applyBorder="1" applyAlignment="1" applyProtection="1">
      <alignment vertical="top" wrapText="1"/>
    </xf>
    <xf numFmtId="0" fontId="54" fillId="3" borderId="0" xfId="0" applyFont="1" applyFill="1" applyBorder="1" applyAlignment="1">
      <alignment vertical="center"/>
    </xf>
    <xf numFmtId="0" fontId="55" fillId="0" borderId="0" xfId="0" applyFont="1" applyAlignment="1">
      <alignment horizontal="right"/>
    </xf>
    <xf numFmtId="0" fontId="75" fillId="0" borderId="0" xfId="0" applyFont="1"/>
    <xf numFmtId="0" fontId="5" fillId="0" borderId="9" xfId="0" applyFont="1" applyBorder="1"/>
    <xf numFmtId="49" fontId="51" fillId="0" borderId="10" xfId="0" applyNumberFormat="1" applyFont="1" applyBorder="1" applyAlignment="1">
      <alignment vertical="top" wrapText="1"/>
    </xf>
    <xf numFmtId="49" fontId="51" fillId="0" borderId="110" xfId="0" applyNumberFormat="1" applyFont="1" applyBorder="1" applyAlignment="1">
      <alignment vertical="top" wrapText="1"/>
    </xf>
    <xf numFmtId="49" fontId="51" fillId="0" borderId="42" xfId="0" applyNumberFormat="1" applyFont="1" applyBorder="1" applyAlignment="1">
      <alignment vertical="top" wrapText="1"/>
    </xf>
    <xf numFmtId="49" fontId="51" fillId="0" borderId="107" xfId="0" applyNumberFormat="1" applyFont="1" applyBorder="1" applyAlignment="1">
      <alignment vertical="top" wrapText="1"/>
    </xf>
    <xf numFmtId="0" fontId="42" fillId="3" borderId="2" xfId="0" applyFont="1" applyFill="1" applyBorder="1" applyAlignment="1" applyProtection="1">
      <alignment horizontal="left" vertical="top" wrapText="1"/>
    </xf>
    <xf numFmtId="49" fontId="65" fillId="3" borderId="2" xfId="0" applyNumberFormat="1" applyFont="1" applyFill="1" applyBorder="1" applyAlignment="1" applyProtection="1">
      <alignment vertical="top"/>
    </xf>
    <xf numFmtId="49" fontId="51" fillId="0" borderId="81" xfId="0" applyNumberFormat="1" applyFont="1" applyBorder="1" applyAlignment="1">
      <alignment vertical="top" wrapText="1"/>
    </xf>
    <xf numFmtId="49" fontId="51" fillId="0" borderId="109" xfId="0" applyNumberFormat="1" applyFont="1" applyBorder="1" applyAlignment="1">
      <alignment vertical="top" wrapText="1"/>
    </xf>
    <xf numFmtId="49" fontId="52" fillId="0" borderId="10" xfId="0" applyNumberFormat="1" applyFont="1" applyBorder="1" applyAlignment="1">
      <alignment vertical="top" wrapText="1"/>
    </xf>
    <xf numFmtId="0" fontId="77" fillId="2" borderId="48" xfId="0" applyFont="1" applyFill="1" applyBorder="1" applyAlignment="1" applyProtection="1">
      <alignment horizontal="right" vertical="center" indent="1"/>
    </xf>
    <xf numFmtId="0" fontId="77" fillId="2" borderId="52" xfId="0" applyFont="1" applyFill="1" applyBorder="1" applyAlignment="1" applyProtection="1">
      <alignment horizontal="right" vertical="center" indent="1"/>
    </xf>
    <xf numFmtId="0" fontId="77" fillId="2" borderId="36" xfId="0" applyFont="1" applyFill="1" applyBorder="1" applyAlignment="1" applyProtection="1">
      <alignment horizontal="right" vertical="center" indent="1"/>
    </xf>
    <xf numFmtId="0" fontId="77" fillId="2" borderId="25" xfId="0" applyFont="1" applyFill="1" applyBorder="1" applyAlignment="1" applyProtection="1">
      <alignment horizontal="right" vertical="center" indent="1"/>
    </xf>
    <xf numFmtId="0" fontId="77" fillId="2" borderId="86" xfId="0" applyFont="1" applyFill="1" applyBorder="1" applyAlignment="1" applyProtection="1">
      <alignment horizontal="right" vertical="center" indent="1"/>
    </xf>
    <xf numFmtId="0" fontId="77" fillId="2" borderId="91" xfId="0" applyFont="1" applyFill="1" applyBorder="1" applyAlignment="1" applyProtection="1">
      <alignment horizontal="right" vertical="center" indent="1"/>
    </xf>
    <xf numFmtId="0" fontId="77" fillId="2" borderId="106" xfId="0" applyFont="1" applyFill="1" applyBorder="1" applyAlignment="1" applyProtection="1">
      <alignment horizontal="right" vertical="center" indent="1"/>
    </xf>
    <xf numFmtId="0" fontId="77" fillId="2" borderId="37" xfId="0" applyFont="1" applyFill="1" applyBorder="1" applyAlignment="1" applyProtection="1">
      <alignment horizontal="right" vertical="center" indent="1"/>
    </xf>
    <xf numFmtId="0" fontId="77" fillId="2" borderId="32" xfId="0" applyFont="1" applyFill="1" applyBorder="1" applyAlignment="1" applyProtection="1">
      <alignment horizontal="right" vertical="center" indent="1"/>
    </xf>
    <xf numFmtId="0" fontId="77" fillId="2" borderId="27" xfId="0" applyFont="1" applyFill="1" applyBorder="1" applyAlignment="1" applyProtection="1">
      <alignment horizontal="right" vertical="center" indent="1"/>
    </xf>
    <xf numFmtId="0" fontId="77" fillId="2" borderId="35" xfId="0" applyFont="1" applyFill="1" applyBorder="1" applyAlignment="1" applyProtection="1">
      <alignment horizontal="right" vertical="center" indent="1"/>
    </xf>
    <xf numFmtId="0" fontId="77" fillId="2" borderId="26" xfId="0" applyFont="1" applyFill="1" applyBorder="1" applyAlignment="1" applyProtection="1">
      <alignment horizontal="right" vertical="center" indent="1"/>
    </xf>
    <xf numFmtId="1" fontId="77" fillId="2" borderId="26" xfId="0" applyNumberFormat="1" applyFont="1" applyFill="1" applyBorder="1" applyAlignment="1" applyProtection="1">
      <alignment horizontal="right" vertical="center" indent="1"/>
    </xf>
    <xf numFmtId="1" fontId="51" fillId="2" borderId="25" xfId="0" applyNumberFormat="1" applyFont="1" applyFill="1" applyBorder="1" applyAlignment="1" applyProtection="1">
      <alignment horizontal="right" vertical="center" indent="1"/>
    </xf>
    <xf numFmtId="0" fontId="77" fillId="2" borderId="33" xfId="0" applyFont="1" applyFill="1" applyBorder="1" applyAlignment="1" applyProtection="1">
      <alignment horizontal="right" vertical="center" indent="1"/>
    </xf>
    <xf numFmtId="0" fontId="52" fillId="6" borderId="126" xfId="0" applyFont="1" applyFill="1" applyBorder="1" applyAlignment="1">
      <alignment horizontal="center" vertical="center"/>
    </xf>
    <xf numFmtId="0" fontId="52" fillId="6" borderId="120" xfId="0" applyFont="1" applyFill="1" applyBorder="1" applyAlignment="1">
      <alignment horizontal="center" vertical="center"/>
    </xf>
    <xf numFmtId="0" fontId="52" fillId="6" borderId="129" xfId="0" applyFont="1" applyFill="1" applyBorder="1" applyAlignment="1">
      <alignment horizontal="center" vertical="center"/>
    </xf>
    <xf numFmtId="0" fontId="51" fillId="0" borderId="0" xfId="0" applyFont="1" applyBorder="1" applyAlignment="1"/>
    <xf numFmtId="0" fontId="52" fillId="0" borderId="0" xfId="0" applyFont="1" applyBorder="1" applyAlignment="1"/>
    <xf numFmtId="0" fontId="52" fillId="7" borderId="120" xfId="0" applyFont="1" applyFill="1" applyBorder="1" applyAlignment="1">
      <alignment horizontal="center" vertical="center"/>
    </xf>
    <xf numFmtId="0" fontId="52" fillId="8" borderId="126" xfId="0" applyFont="1" applyFill="1" applyBorder="1" applyAlignment="1">
      <alignment horizontal="center" vertical="center"/>
    </xf>
    <xf numFmtId="0" fontId="52" fillId="8" borderId="120" xfId="0" applyFont="1" applyFill="1" applyBorder="1" applyAlignment="1">
      <alignment horizontal="center" vertical="center"/>
    </xf>
    <xf numFmtId="0" fontId="52" fillId="8" borderId="129" xfId="0" applyFont="1" applyFill="1" applyBorder="1" applyAlignment="1">
      <alignment horizontal="center" vertical="center"/>
    </xf>
    <xf numFmtId="0" fontId="17" fillId="6" borderId="131" xfId="0" applyFont="1" applyFill="1" applyBorder="1" applyAlignment="1">
      <alignment horizontal="center" vertical="center"/>
    </xf>
    <xf numFmtId="0" fontId="17" fillId="6" borderId="132" xfId="0" applyFont="1" applyFill="1" applyBorder="1" applyAlignment="1">
      <alignment horizontal="center" vertical="center"/>
    </xf>
    <xf numFmtId="0" fontId="17" fillId="6" borderId="133" xfId="0" applyFont="1" applyFill="1" applyBorder="1" applyAlignment="1">
      <alignment horizontal="center" vertical="center"/>
    </xf>
    <xf numFmtId="0" fontId="17" fillId="7" borderId="132" xfId="0" applyFont="1" applyFill="1" applyBorder="1" applyAlignment="1">
      <alignment horizontal="center" vertical="center"/>
    </xf>
    <xf numFmtId="0" fontId="17" fillId="8" borderId="131" xfId="0" applyFont="1" applyFill="1" applyBorder="1" applyAlignment="1">
      <alignment horizontal="center" vertical="center"/>
    </xf>
    <xf numFmtId="0" fontId="17" fillId="8" borderId="132" xfId="0" applyFont="1" applyFill="1" applyBorder="1" applyAlignment="1">
      <alignment horizontal="center" vertical="center"/>
    </xf>
    <xf numFmtId="0" fontId="17" fillId="8" borderId="133" xfId="0" applyFont="1" applyFill="1" applyBorder="1" applyAlignment="1">
      <alignment horizontal="center" vertical="center"/>
    </xf>
    <xf numFmtId="0" fontId="79" fillId="3" borderId="6" xfId="0" applyFont="1" applyFill="1" applyBorder="1" applyAlignment="1">
      <alignment horizontal="center" vertical="center"/>
    </xf>
    <xf numFmtId="2" fontId="55" fillId="0" borderId="0" xfId="0" applyNumberFormat="1" applyFont="1" applyAlignment="1">
      <alignment horizontal="right"/>
    </xf>
    <xf numFmtId="2" fontId="5" fillId="0" borderId="13" xfId="0" applyNumberFormat="1" applyFont="1" applyBorder="1" applyAlignment="1">
      <alignment vertical="top"/>
    </xf>
    <xf numFmtId="2" fontId="5" fillId="0" borderId="0" xfId="0" applyNumberFormat="1" applyFont="1"/>
    <xf numFmtId="1" fontId="5" fillId="0" borderId="123" xfId="0" applyNumberFormat="1" applyFont="1" applyBorder="1" applyAlignment="1">
      <alignment vertical="top"/>
    </xf>
    <xf numFmtId="1" fontId="5" fillId="0" borderId="0" xfId="0" applyNumberFormat="1" applyFont="1" applyBorder="1" applyAlignment="1">
      <alignment vertical="top"/>
    </xf>
    <xf numFmtId="2" fontId="5" fillId="0" borderId="47" xfId="0" applyNumberFormat="1" applyFont="1" applyBorder="1" applyAlignment="1">
      <alignment vertical="top"/>
    </xf>
    <xf numFmtId="0" fontId="5" fillId="0" borderId="90" xfId="0" applyFont="1" applyBorder="1"/>
    <xf numFmtId="49" fontId="51" fillId="0" borderId="63" xfId="0" applyNumberFormat="1" applyFont="1" applyBorder="1" applyAlignment="1">
      <alignment vertical="center"/>
    </xf>
    <xf numFmtId="49" fontId="52" fillId="0" borderId="10" xfId="0" applyNumberFormat="1" applyFont="1" applyBorder="1" applyAlignment="1">
      <alignment vertical="center"/>
    </xf>
    <xf numFmtId="49" fontId="51" fillId="0" borderId="71" xfId="0" applyNumberFormat="1" applyFont="1" applyBorder="1" applyAlignment="1">
      <alignment vertical="center" wrapText="1"/>
    </xf>
    <xf numFmtId="49" fontId="51" fillId="0" borderId="110" xfId="0" applyNumberFormat="1" applyFont="1" applyBorder="1" applyAlignment="1">
      <alignment vertical="center" wrapText="1"/>
    </xf>
    <xf numFmtId="0" fontId="66" fillId="0" borderId="73" xfId="0" applyFont="1" applyFill="1" applyBorder="1" applyAlignment="1" applyProtection="1">
      <alignment horizontal="center" vertical="center"/>
      <protection locked="0"/>
    </xf>
    <xf numFmtId="49" fontId="51" fillId="0" borderId="41" xfId="0" applyNumberFormat="1" applyFont="1" applyBorder="1" applyAlignment="1">
      <alignment vertical="center"/>
    </xf>
    <xf numFmtId="49" fontId="52" fillId="0" borderId="42" xfId="0" applyNumberFormat="1" applyFont="1" applyBorder="1" applyAlignment="1">
      <alignment vertical="center"/>
    </xf>
    <xf numFmtId="49" fontId="51" fillId="0" borderId="72" xfId="0" applyNumberFormat="1" applyFont="1" applyBorder="1" applyAlignment="1">
      <alignment vertical="center" wrapText="1"/>
    </xf>
    <xf numFmtId="49" fontId="51" fillId="0" borderId="107" xfId="0" applyNumberFormat="1" applyFont="1" applyBorder="1" applyAlignment="1">
      <alignment vertical="center" wrapText="1"/>
    </xf>
    <xf numFmtId="0" fontId="25" fillId="3" borderId="22"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wrapText="1"/>
    </xf>
    <xf numFmtId="0" fontId="25" fillId="3" borderId="45" xfId="0" applyFont="1" applyFill="1" applyBorder="1" applyAlignment="1" applyProtection="1">
      <alignment horizontal="center" vertical="center" wrapText="1"/>
    </xf>
    <xf numFmtId="0" fontId="51" fillId="0" borderId="98" xfId="0" applyFont="1" applyBorder="1" applyAlignment="1" applyProtection="1">
      <alignment horizontal="left" vertical="top" wrapText="1"/>
    </xf>
    <xf numFmtId="49" fontId="51" fillId="0" borderId="99" xfId="0" applyNumberFormat="1" applyFont="1" applyBorder="1" applyAlignment="1" applyProtection="1">
      <alignment horizontal="left" vertical="top" wrapText="1"/>
    </xf>
    <xf numFmtId="49" fontId="51" fillId="0" borderId="98" xfId="0" applyNumberFormat="1" applyFont="1" applyFill="1" applyBorder="1" applyAlignment="1" applyProtection="1">
      <alignment horizontal="left" vertical="top" wrapText="1"/>
    </xf>
    <xf numFmtId="49" fontId="51" fillId="0" borderId="118" xfId="0" applyNumberFormat="1" applyFont="1" applyFill="1" applyBorder="1" applyAlignment="1" applyProtection="1">
      <alignment horizontal="left" vertical="top" wrapText="1"/>
    </xf>
    <xf numFmtId="49" fontId="51" fillId="0" borderId="100" xfId="0" applyNumberFormat="1" applyFont="1" applyFill="1" applyBorder="1" applyAlignment="1" applyProtection="1">
      <alignment horizontal="left" vertical="top" wrapText="1"/>
    </xf>
    <xf numFmtId="49" fontId="51" fillId="0" borderId="112" xfId="0" applyNumberFormat="1" applyFont="1" applyBorder="1" applyAlignment="1" applyProtection="1">
      <alignment horizontal="left" vertical="top" wrapText="1"/>
    </xf>
    <xf numFmtId="49" fontId="51" fillId="0" borderId="108" xfId="0" applyNumberFormat="1" applyFont="1" applyBorder="1" applyAlignment="1" applyProtection="1">
      <alignment horizontal="left" vertical="top" wrapText="1"/>
    </xf>
    <xf numFmtId="49" fontId="51" fillId="0" borderId="110" xfId="0" applyNumberFormat="1" applyFont="1" applyBorder="1" applyAlignment="1" applyProtection="1">
      <alignment horizontal="left" vertical="top" wrapText="1"/>
    </xf>
    <xf numFmtId="49" fontId="51" fillId="0" borderId="109" xfId="0" applyNumberFormat="1" applyFont="1" applyBorder="1" applyAlignment="1" applyProtection="1">
      <alignment horizontal="left" vertical="top" wrapText="1"/>
    </xf>
    <xf numFmtId="49" fontId="51" fillId="0" borderId="10" xfId="0" applyNumberFormat="1" applyFont="1" applyBorder="1" applyAlignment="1" applyProtection="1">
      <alignment horizontal="left" vertical="top" wrapText="1"/>
    </xf>
    <xf numFmtId="49" fontId="51" fillId="0" borderId="8" xfId="0" applyNumberFormat="1" applyFont="1" applyBorder="1" applyAlignment="1" applyProtection="1">
      <alignment horizontal="left" vertical="top" wrapText="1"/>
    </xf>
    <xf numFmtId="49" fontId="51" fillId="0" borderId="81" xfId="0" applyNumberFormat="1" applyFont="1" applyBorder="1" applyAlignment="1" applyProtection="1">
      <alignment horizontal="left" vertical="top" wrapText="1"/>
    </xf>
    <xf numFmtId="49" fontId="51" fillId="0" borderId="42" xfId="0" applyNumberFormat="1" applyFont="1" applyBorder="1" applyAlignment="1" applyProtection="1">
      <alignment horizontal="left" vertical="top" wrapText="1"/>
    </xf>
    <xf numFmtId="49" fontId="51" fillId="0" borderId="102" xfId="0" applyNumberFormat="1" applyFont="1" applyBorder="1" applyAlignment="1" applyProtection="1">
      <alignment horizontal="left" vertical="top" wrapText="1"/>
    </xf>
    <xf numFmtId="0" fontId="17" fillId="7" borderId="73" xfId="0" applyFont="1" applyFill="1" applyBorder="1" applyAlignment="1">
      <alignment horizontal="center" vertical="center"/>
    </xf>
    <xf numFmtId="0" fontId="52" fillId="7" borderId="87" xfId="0" applyFont="1" applyFill="1" applyBorder="1" applyAlignment="1">
      <alignment horizontal="center" vertical="center"/>
    </xf>
    <xf numFmtId="0" fontId="30" fillId="0" borderId="0" xfId="0" applyFont="1" applyBorder="1" applyAlignment="1" applyProtection="1">
      <alignment horizontal="right"/>
    </xf>
    <xf numFmtId="49" fontId="51" fillId="0" borderId="142" xfId="0" applyNumberFormat="1" applyFont="1" applyBorder="1" applyAlignment="1" applyProtection="1">
      <alignment vertical="top"/>
    </xf>
    <xf numFmtId="49" fontId="51" fillId="0" borderId="47" xfId="0" applyNumberFormat="1" applyFont="1" applyBorder="1" applyAlignment="1" applyProtection="1">
      <alignment vertical="top"/>
    </xf>
    <xf numFmtId="0" fontId="30" fillId="0" borderId="53" xfId="0" applyFont="1" applyBorder="1" applyAlignment="1" applyProtection="1">
      <alignment horizontal="right" vertical="center"/>
    </xf>
    <xf numFmtId="49" fontId="51" fillId="0" borderId="145" xfId="0" applyNumberFormat="1" applyFont="1" applyBorder="1" applyAlignment="1" applyProtection="1">
      <alignment horizontal="left" vertical="top" wrapText="1"/>
    </xf>
    <xf numFmtId="0" fontId="30" fillId="0" borderId="53" xfId="0" applyFont="1" applyBorder="1" applyAlignment="1" applyProtection="1">
      <alignment horizontal="right"/>
    </xf>
    <xf numFmtId="0" fontId="51" fillId="0" borderId="138" xfId="0" applyFont="1" applyBorder="1" applyAlignment="1">
      <alignment horizontal="left" vertical="center" wrapText="1" indent="1"/>
    </xf>
    <xf numFmtId="49" fontId="51" fillId="0" borderId="147" xfId="0" applyNumberFormat="1" applyFont="1" applyBorder="1" applyAlignment="1" applyProtection="1">
      <alignment horizontal="left" vertical="top"/>
    </xf>
    <xf numFmtId="0" fontId="5" fillId="0" borderId="0" xfId="0" applyFont="1" applyBorder="1"/>
    <xf numFmtId="0" fontId="5" fillId="0" borderId="53" xfId="0" applyFont="1" applyBorder="1"/>
    <xf numFmtId="1" fontId="5" fillId="0" borderId="150" xfId="0" applyNumberFormat="1" applyFont="1" applyBorder="1" applyAlignment="1">
      <alignment vertical="top"/>
    </xf>
    <xf numFmtId="1" fontId="5" fillId="0" borderId="123" xfId="0" applyNumberFormat="1" applyFont="1" applyBorder="1" applyAlignment="1"/>
    <xf numFmtId="1" fontId="5" fillId="0" borderId="0" xfId="0" applyNumberFormat="1" applyFont="1" applyBorder="1" applyAlignment="1"/>
    <xf numFmtId="1" fontId="77" fillId="2" borderId="52" xfId="0" applyNumberFormat="1" applyFont="1" applyFill="1" applyBorder="1" applyAlignment="1" applyProtection="1">
      <alignment horizontal="right" vertical="center" indent="1"/>
    </xf>
    <xf numFmtId="49" fontId="51" fillId="0" borderId="115" xfId="0" applyNumberFormat="1" applyFont="1" applyBorder="1" applyAlignment="1" applyProtection="1">
      <alignment vertical="top" wrapText="1"/>
    </xf>
    <xf numFmtId="1" fontId="65" fillId="2" borderId="31" xfId="0" applyNumberFormat="1" applyFont="1" applyFill="1" applyBorder="1" applyAlignment="1" applyProtection="1">
      <alignment horizontal="right" vertical="center" indent="1"/>
    </xf>
    <xf numFmtId="1" fontId="65" fillId="2" borderId="23" xfId="0" applyNumberFormat="1" applyFont="1" applyFill="1" applyBorder="1" applyAlignment="1" applyProtection="1">
      <alignment horizontal="right" vertical="center" indent="1"/>
    </xf>
    <xf numFmtId="1" fontId="71" fillId="11" borderId="23" xfId="0" applyNumberFormat="1" applyFont="1" applyFill="1" applyBorder="1" applyAlignment="1" applyProtection="1">
      <alignment horizontal="right" vertical="center" indent="1"/>
    </xf>
    <xf numFmtId="1" fontId="65" fillId="2" borderId="32" xfId="0" applyNumberFormat="1" applyFont="1" applyFill="1" applyBorder="1" applyAlignment="1" applyProtection="1">
      <alignment horizontal="right" vertical="center" indent="1"/>
    </xf>
    <xf numFmtId="1" fontId="65" fillId="2" borderId="49" xfId="0" applyNumberFormat="1" applyFont="1" applyFill="1" applyBorder="1" applyAlignment="1" applyProtection="1">
      <alignment horizontal="right" vertical="center" indent="1"/>
    </xf>
    <xf numFmtId="1" fontId="71" fillId="11" borderId="32" xfId="0" applyNumberFormat="1" applyFont="1" applyFill="1" applyBorder="1" applyAlignment="1" applyProtection="1">
      <alignment horizontal="right" vertical="center" indent="1"/>
    </xf>
    <xf numFmtId="49" fontId="51" fillId="0" borderId="74" xfId="0" applyNumberFormat="1" applyFont="1" applyBorder="1" applyAlignment="1">
      <alignment vertical="top" wrapText="1"/>
    </xf>
    <xf numFmtId="49" fontId="51" fillId="0" borderId="111" xfId="0" applyNumberFormat="1" applyFont="1" applyBorder="1" applyAlignment="1">
      <alignment vertical="top" wrapText="1"/>
    </xf>
    <xf numFmtId="49" fontId="51" fillId="0" borderId="47" xfId="0" applyNumberFormat="1" applyFont="1" applyBorder="1" applyAlignment="1">
      <alignment vertical="top"/>
    </xf>
    <xf numFmtId="49" fontId="51" fillId="0" borderId="147" xfId="0" applyNumberFormat="1" applyFont="1" applyBorder="1" applyAlignment="1">
      <alignment vertical="top"/>
    </xf>
    <xf numFmtId="0" fontId="52" fillId="7" borderId="120" xfId="0" applyFont="1" applyFill="1" applyBorder="1" applyAlignment="1">
      <alignment horizontal="center" vertical="center"/>
    </xf>
    <xf numFmtId="0" fontId="17" fillId="7" borderId="152" xfId="0" applyFont="1" applyFill="1" applyBorder="1" applyAlignment="1">
      <alignment horizontal="center" vertical="center"/>
    </xf>
    <xf numFmtId="0" fontId="42" fillId="12" borderId="151" xfId="0" applyFont="1" applyFill="1" applyBorder="1" applyAlignment="1" applyProtection="1">
      <alignment vertical="top" wrapText="1"/>
    </xf>
    <xf numFmtId="49" fontId="51" fillId="0" borderId="147" xfId="0" applyNumberFormat="1" applyFont="1" applyBorder="1" applyAlignment="1" applyProtection="1">
      <alignment vertical="top"/>
    </xf>
    <xf numFmtId="0" fontId="33" fillId="2" borderId="14" xfId="0" applyFont="1" applyFill="1" applyBorder="1" applyAlignment="1" applyProtection="1">
      <alignment horizontal="center" vertical="center" wrapText="1"/>
    </xf>
    <xf numFmtId="0" fontId="82" fillId="0" borderId="0" xfId="0" applyFont="1" applyFill="1" applyAlignment="1" applyProtection="1"/>
    <xf numFmtId="0" fontId="7" fillId="0" borderId="0" xfId="0" applyFont="1" applyFill="1" applyAlignment="1" applyProtection="1"/>
    <xf numFmtId="0" fontId="9" fillId="0" borderId="0" xfId="0" quotePrefix="1" applyFont="1" applyFill="1" applyAlignment="1" applyProtection="1"/>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top"/>
    </xf>
    <xf numFmtId="0" fontId="6" fillId="0" borderId="0" xfId="0" applyFont="1" applyFill="1" applyAlignment="1" applyProtection="1">
      <alignment horizontal="center" vertical="top"/>
    </xf>
    <xf numFmtId="0" fontId="9" fillId="0" borderId="0" xfId="0" quotePrefix="1" applyFont="1" applyFill="1" applyAlignment="1" applyProtection="1">
      <alignment vertical="top"/>
    </xf>
    <xf numFmtId="0" fontId="7" fillId="0" borderId="0" xfId="0" applyFont="1" applyFill="1" applyAlignment="1" applyProtection="1">
      <alignment horizontal="center"/>
    </xf>
    <xf numFmtId="0" fontId="6" fillId="0" borderId="0" xfId="0" applyFont="1" applyFill="1" applyAlignment="1" applyProtection="1">
      <alignment horizontal="center"/>
    </xf>
    <xf numFmtId="0" fontId="13" fillId="0" borderId="0" xfId="0" quotePrefix="1" applyFont="1" applyFill="1" applyAlignment="1" applyProtection="1"/>
    <xf numFmtId="0" fontId="5" fillId="0" borderId="0" xfId="0" applyFont="1" applyFill="1" applyAlignment="1" applyProtection="1">
      <alignment horizontal="center" vertical="center"/>
    </xf>
    <xf numFmtId="0" fontId="5" fillId="0" borderId="0" xfId="0" applyFont="1" applyFill="1" applyBorder="1" applyProtection="1"/>
    <xf numFmtId="0" fontId="9" fillId="0" borderId="0" xfId="0" quotePrefix="1" applyFont="1" applyFill="1" applyBorder="1" applyAlignment="1" applyProtection="1"/>
    <xf numFmtId="0" fontId="12" fillId="0" borderId="0" xfId="2" applyFont="1" applyFill="1" applyBorder="1" applyAlignment="1" applyProtection="1">
      <alignment horizontal="left" vertical="top"/>
    </xf>
    <xf numFmtId="0" fontId="14" fillId="0" borderId="0" xfId="0" quotePrefix="1" applyFont="1" applyFill="1" applyBorder="1" applyAlignment="1" applyProtection="1">
      <alignment horizontal="right"/>
    </xf>
    <xf numFmtId="0" fontId="15" fillId="0" borderId="0" xfId="0" applyFont="1" applyFill="1" applyAlignment="1" applyProtection="1">
      <alignment horizontal="left"/>
    </xf>
    <xf numFmtId="0" fontId="16" fillId="0" borderId="0" xfId="0" applyFont="1" applyFill="1" applyAlignment="1" applyProtection="1"/>
    <xf numFmtId="0" fontId="18" fillId="0" borderId="0" xfId="0" quotePrefix="1" applyFont="1" applyFill="1" applyAlignment="1" applyProtection="1">
      <alignment vertical="top"/>
    </xf>
    <xf numFmtId="0" fontId="21" fillId="0" borderId="0" xfId="0" applyFont="1" applyFill="1" applyAlignment="1" applyProtection="1"/>
    <xf numFmtId="0" fontId="27" fillId="0" borderId="0" xfId="0" applyFont="1" applyFill="1" applyAlignment="1" applyProtection="1">
      <alignment vertical="top" wrapText="1"/>
    </xf>
    <xf numFmtId="0" fontId="40" fillId="0" borderId="0" xfId="0" applyFont="1" applyFill="1" applyProtection="1"/>
    <xf numFmtId="0" fontId="5" fillId="0" borderId="0" xfId="0" applyFont="1" applyFill="1" applyAlignment="1"/>
    <xf numFmtId="0" fontId="51" fillId="0" borderId="128" xfId="0" applyFont="1" applyFill="1" applyBorder="1" applyAlignment="1">
      <alignment horizontal="left" vertical="center" indent="1"/>
    </xf>
    <xf numFmtId="0" fontId="51" fillId="0" borderId="130" xfId="0" applyFont="1" applyFill="1" applyBorder="1" applyAlignment="1">
      <alignment horizontal="left" vertical="center" indent="1"/>
    </xf>
    <xf numFmtId="0" fontId="5" fillId="0" borderId="0" xfId="0" applyFont="1" applyFill="1" applyBorder="1" applyAlignment="1"/>
    <xf numFmtId="0" fontId="51" fillId="0" borderId="0" xfId="0" applyFont="1" applyFill="1" applyBorder="1" applyAlignment="1"/>
    <xf numFmtId="0" fontId="52" fillId="0" borderId="0" xfId="0" applyFont="1" applyFill="1" applyBorder="1" applyAlignment="1"/>
    <xf numFmtId="0" fontId="5" fillId="0" borderId="0" xfId="0" applyFont="1" applyFill="1" applyBorder="1" applyAlignment="1">
      <alignment vertical="center"/>
    </xf>
    <xf numFmtId="0" fontId="51" fillId="0" borderId="127" xfId="0" applyFont="1" applyFill="1" applyBorder="1" applyAlignment="1">
      <alignment horizontal="left" vertical="center" wrapText="1" indent="1"/>
    </xf>
    <xf numFmtId="0" fontId="17" fillId="0" borderId="0" xfId="0" applyFont="1" applyFill="1"/>
    <xf numFmtId="0" fontId="7" fillId="0" borderId="0" xfId="0" applyFont="1" applyFill="1" applyAlignment="1"/>
    <xf numFmtId="0" fontId="5" fillId="0" borderId="0" xfId="0" applyFont="1" applyFill="1" applyAlignment="1">
      <alignment vertical="center"/>
    </xf>
    <xf numFmtId="0" fontId="51" fillId="0" borderId="0" xfId="0" applyFont="1" applyFill="1"/>
    <xf numFmtId="0" fontId="55" fillId="0" borderId="0" xfId="0" applyFont="1" applyFill="1" applyAlignment="1" applyProtection="1">
      <alignment horizontal="right"/>
    </xf>
    <xf numFmtId="0" fontId="30" fillId="0" borderId="0" xfId="0" applyFont="1" applyFill="1" applyBorder="1" applyAlignment="1" applyProtection="1">
      <alignment horizontal="right" vertical="center"/>
    </xf>
    <xf numFmtId="0" fontId="30" fillId="0" borderId="9" xfId="0" applyFont="1" applyFill="1" applyBorder="1" applyAlignment="1" applyProtection="1">
      <alignment horizontal="right" vertical="center"/>
    </xf>
    <xf numFmtId="0" fontId="30" fillId="0" borderId="53" xfId="0" applyFont="1" applyFill="1" applyBorder="1" applyAlignment="1" applyProtection="1">
      <alignment horizontal="right"/>
    </xf>
    <xf numFmtId="0" fontId="5" fillId="0" borderId="0" xfId="0" applyFont="1" applyFill="1" applyAlignment="1" applyProtection="1">
      <alignment horizontal="left"/>
    </xf>
    <xf numFmtId="0" fontId="64" fillId="0" borderId="0" xfId="0" applyFont="1" applyFill="1" applyAlignment="1" applyProtection="1">
      <alignment horizontal="center" vertical="center"/>
    </xf>
    <xf numFmtId="0" fontId="30" fillId="0" borderId="0" xfId="0" applyFont="1" applyFill="1" applyAlignment="1" applyProtection="1">
      <alignment horizontal="right" vertical="top"/>
    </xf>
    <xf numFmtId="0" fontId="59" fillId="0" borderId="0" xfId="0" applyFont="1" applyFill="1" applyBorder="1" applyAlignment="1" applyProtection="1">
      <alignment horizontal="center" vertical="center"/>
    </xf>
    <xf numFmtId="0" fontId="17" fillId="14" borderId="132" xfId="0" applyFont="1" applyFill="1" applyBorder="1" applyAlignment="1">
      <alignment horizontal="center" vertical="center"/>
    </xf>
    <xf numFmtId="0" fontId="52" fillId="14" borderId="120" xfId="0" applyFont="1" applyFill="1" applyBorder="1" applyAlignment="1">
      <alignment horizontal="center" vertical="center"/>
    </xf>
    <xf numFmtId="0" fontId="17" fillId="14" borderId="133" xfId="0" applyFont="1" applyFill="1" applyBorder="1" applyAlignment="1">
      <alignment horizontal="center" vertical="center"/>
    </xf>
    <xf numFmtId="0" fontId="52" fillId="14" borderId="129" xfId="0" applyFont="1" applyFill="1" applyBorder="1" applyAlignment="1">
      <alignment horizontal="center" vertical="center"/>
    </xf>
    <xf numFmtId="0" fontId="5" fillId="0" borderId="0" xfId="0" applyFont="1" applyFill="1" applyAlignment="1" applyProtection="1">
      <alignment wrapText="1"/>
    </xf>
    <xf numFmtId="0" fontId="30" fillId="0" borderId="0" xfId="0" applyFont="1" applyFill="1" applyAlignment="1" applyProtection="1">
      <alignment horizontal="right" wrapText="1"/>
    </xf>
    <xf numFmtId="0" fontId="30" fillId="0" borderId="9" xfId="0" applyFont="1" applyFill="1" applyBorder="1" applyAlignment="1" applyProtection="1">
      <alignment horizontal="right"/>
    </xf>
    <xf numFmtId="0" fontId="5" fillId="0" borderId="0" xfId="0" applyFont="1" applyFill="1" applyBorder="1" applyAlignment="1" applyProtection="1">
      <alignment vertical="top" wrapText="1"/>
    </xf>
    <xf numFmtId="49" fontId="17" fillId="0" borderId="0" xfId="0" applyNumberFormat="1" applyFont="1" applyFill="1" applyBorder="1" applyAlignment="1" applyProtection="1">
      <alignment vertical="top"/>
    </xf>
    <xf numFmtId="0" fontId="5" fillId="0" borderId="0" xfId="0" applyFont="1" applyFill="1" applyAlignment="1" applyProtection="1">
      <alignment horizontal="right"/>
    </xf>
    <xf numFmtId="0" fontId="73" fillId="0" borderId="0" xfId="0" applyFont="1" applyFill="1" applyAlignment="1" applyProtection="1">
      <alignment vertical="center"/>
    </xf>
    <xf numFmtId="0" fontId="75" fillId="0" borderId="0" xfId="0" applyFont="1" applyFill="1" applyProtection="1"/>
    <xf numFmtId="0" fontId="73" fillId="0" borderId="0" xfId="0" applyFont="1" applyFill="1" applyAlignment="1">
      <alignment vertical="center"/>
    </xf>
    <xf numFmtId="0" fontId="75" fillId="0" borderId="0" xfId="0" applyFont="1" applyFill="1"/>
    <xf numFmtId="0" fontId="5" fillId="0" borderId="0" xfId="0" applyFont="1" applyFill="1" applyAlignment="1">
      <alignment wrapText="1"/>
    </xf>
    <xf numFmtId="2" fontId="73" fillId="0" borderId="0" xfId="0" applyNumberFormat="1" applyFont="1" applyFill="1" applyAlignment="1">
      <alignment vertical="center"/>
    </xf>
    <xf numFmtId="0" fontId="5" fillId="0" borderId="0" xfId="0" applyFont="1" applyFill="1" applyBorder="1"/>
    <xf numFmtId="0" fontId="74" fillId="0" borderId="0" xfId="0" applyFont="1" applyFill="1" applyAlignment="1" applyProtection="1">
      <alignment vertical="center"/>
    </xf>
    <xf numFmtId="49" fontId="51" fillId="0" borderId="154" xfId="0" applyNumberFormat="1" applyFont="1" applyBorder="1" applyAlignment="1">
      <alignment vertical="top"/>
    </xf>
    <xf numFmtId="0" fontId="62" fillId="3" borderId="16" xfId="0" applyFont="1" applyFill="1" applyBorder="1" applyAlignment="1" applyProtection="1">
      <alignment horizontal="left" vertical="top" wrapText="1"/>
    </xf>
    <xf numFmtId="0" fontId="33" fillId="0" borderId="0" xfId="0" applyFont="1" applyFill="1" applyAlignment="1" applyProtection="1">
      <alignment horizontal="right"/>
    </xf>
    <xf numFmtId="0" fontId="44" fillId="0" borderId="2" xfId="0" applyFont="1" applyFill="1" applyBorder="1" applyAlignment="1" applyProtection="1">
      <alignment wrapText="1"/>
    </xf>
    <xf numFmtId="0" fontId="45" fillId="0" borderId="0" xfId="0" applyFont="1" applyFill="1" applyBorder="1" applyAlignment="1" applyProtection="1">
      <alignment horizontal="center" wrapText="1"/>
    </xf>
    <xf numFmtId="0" fontId="5" fillId="0" borderId="16" xfId="0" applyFont="1" applyFill="1" applyBorder="1" applyProtection="1"/>
    <xf numFmtId="0" fontId="35" fillId="0" borderId="0" xfId="0" applyFont="1" applyFill="1" applyBorder="1" applyProtection="1"/>
    <xf numFmtId="0" fontId="17" fillId="0" borderId="0" xfId="0" applyFont="1" applyFill="1" applyAlignment="1" applyProtection="1">
      <alignment horizontal="center"/>
    </xf>
    <xf numFmtId="0" fontId="5" fillId="2" borderId="57" xfId="0" applyFont="1" applyFill="1" applyBorder="1" applyAlignment="1">
      <alignment horizontal="center" vertical="center" wrapText="1"/>
    </xf>
    <xf numFmtId="49" fontId="52" fillId="0" borderId="10" xfId="0" applyNumberFormat="1" applyFont="1" applyBorder="1" applyAlignment="1" applyProtection="1">
      <alignment vertical="top" wrapText="1"/>
    </xf>
    <xf numFmtId="49" fontId="52" fillId="0" borderId="8" xfId="0" applyNumberFormat="1" applyFont="1" applyBorder="1" applyAlignment="1" applyProtection="1">
      <alignment vertical="top" wrapText="1"/>
    </xf>
    <xf numFmtId="49" fontId="52" fillId="0" borderId="81" xfId="0" applyNumberFormat="1" applyFont="1" applyBorder="1" applyAlignment="1" applyProtection="1">
      <alignment vertical="top" wrapText="1"/>
    </xf>
    <xf numFmtId="49" fontId="52" fillId="3" borderId="2" xfId="0" applyNumberFormat="1" applyFont="1" applyFill="1" applyBorder="1" applyAlignment="1" applyProtection="1">
      <alignment vertical="top" wrapText="1"/>
    </xf>
    <xf numFmtId="49" fontId="17" fillId="3" borderId="2" xfId="0" applyNumberFormat="1" applyFont="1" applyFill="1" applyBorder="1" applyAlignment="1" applyProtection="1">
      <alignment vertical="top" wrapText="1"/>
    </xf>
    <xf numFmtId="49" fontId="52" fillId="0" borderId="58" xfId="0" applyNumberFormat="1" applyFont="1" applyBorder="1" applyAlignment="1" applyProtection="1">
      <alignment vertical="top" wrapText="1"/>
    </xf>
    <xf numFmtId="49" fontId="52" fillId="0" borderId="42" xfId="0" applyNumberFormat="1" applyFont="1" applyFill="1" applyBorder="1" applyAlignment="1" applyProtection="1">
      <alignment vertical="top" wrapText="1"/>
    </xf>
    <xf numFmtId="49" fontId="52" fillId="0" borderId="39" xfId="0" applyNumberFormat="1" applyFont="1" applyBorder="1" applyAlignment="1" applyProtection="1">
      <alignment vertical="top" wrapText="1"/>
    </xf>
    <xf numFmtId="49" fontId="52" fillId="0" borderId="101" xfId="0" applyNumberFormat="1" applyFont="1" applyBorder="1" applyAlignment="1" applyProtection="1">
      <alignment vertical="top" wrapText="1"/>
    </xf>
    <xf numFmtId="49" fontId="52" fillId="0" borderId="144" xfId="0" applyNumberFormat="1" applyFont="1" applyBorder="1" applyAlignment="1" applyProtection="1">
      <alignment vertical="top" wrapText="1"/>
    </xf>
    <xf numFmtId="49" fontId="52" fillId="0" borderId="11" xfId="0" applyNumberFormat="1" applyFont="1" applyBorder="1" applyAlignment="1" applyProtection="1">
      <alignment wrapText="1"/>
    </xf>
    <xf numFmtId="49" fontId="52" fillId="0" borderId="8" xfId="0" applyNumberFormat="1" applyFont="1" applyBorder="1" applyAlignment="1" applyProtection="1">
      <alignment wrapText="1"/>
    </xf>
    <xf numFmtId="49" fontId="52" fillId="0" borderId="81" xfId="0" applyNumberFormat="1" applyFont="1" applyBorder="1" applyAlignment="1" applyProtection="1">
      <alignment wrapText="1"/>
    </xf>
    <xf numFmtId="0" fontId="54" fillId="3" borderId="0" xfId="0" applyFont="1" applyFill="1" applyBorder="1" applyAlignment="1" applyProtection="1">
      <alignment horizontal="left" vertical="center" wrapText="1"/>
    </xf>
    <xf numFmtId="49" fontId="5" fillId="3" borderId="2" xfId="0" applyNumberFormat="1" applyFont="1" applyFill="1" applyBorder="1" applyAlignment="1" applyProtection="1">
      <alignment horizontal="left" vertical="top" wrapText="1"/>
    </xf>
    <xf numFmtId="49" fontId="51" fillId="3" borderId="2" xfId="0" applyNumberFormat="1" applyFont="1" applyFill="1" applyBorder="1" applyAlignment="1" applyProtection="1">
      <alignment horizontal="left" vertical="top" wrapText="1"/>
    </xf>
    <xf numFmtId="0" fontId="5" fillId="0" borderId="0" xfId="0" applyFont="1" applyFill="1" applyAlignment="1" applyProtection="1">
      <alignment horizontal="left" wrapText="1"/>
    </xf>
    <xf numFmtId="0" fontId="5" fillId="0" borderId="0" xfId="0" applyFont="1" applyAlignment="1" applyProtection="1">
      <alignment horizontal="left" wrapText="1"/>
    </xf>
    <xf numFmtId="49" fontId="51" fillId="0" borderId="113" xfId="0" applyNumberFormat="1" applyFont="1" applyBorder="1" applyAlignment="1" applyProtection="1">
      <alignment vertical="top" wrapText="1"/>
    </xf>
    <xf numFmtId="49" fontId="51" fillId="0" borderId="114" xfId="0" applyNumberFormat="1" applyFont="1" applyBorder="1" applyAlignment="1" applyProtection="1">
      <alignment vertical="top" wrapText="1"/>
    </xf>
    <xf numFmtId="49" fontId="51" fillId="0" borderId="119" xfId="0" applyNumberFormat="1" applyFont="1" applyBorder="1" applyAlignment="1" applyProtection="1">
      <alignment vertical="top" wrapText="1"/>
    </xf>
    <xf numFmtId="49" fontId="51" fillId="0" borderId="148" xfId="0" applyNumberFormat="1" applyFont="1" applyBorder="1" applyAlignment="1" applyProtection="1">
      <alignment vertical="top"/>
    </xf>
    <xf numFmtId="0" fontId="56" fillId="3" borderId="16" xfId="0" applyFont="1" applyFill="1" applyBorder="1" applyAlignment="1" applyProtection="1">
      <alignment horizontal="left" vertical="top" wrapText="1"/>
    </xf>
    <xf numFmtId="49" fontId="51" fillId="3" borderId="2" xfId="0" applyNumberFormat="1" applyFont="1" applyFill="1" applyBorder="1" applyAlignment="1" applyProtection="1">
      <alignment vertical="top" wrapText="1"/>
    </xf>
    <xf numFmtId="49" fontId="51" fillId="0" borderId="43" xfId="0" applyNumberFormat="1" applyFont="1" applyBorder="1" applyAlignment="1">
      <alignment vertical="top" wrapText="1"/>
    </xf>
    <xf numFmtId="49" fontId="51" fillId="0" borderId="83" xfId="0" applyNumberFormat="1" applyFont="1" applyBorder="1" applyAlignment="1">
      <alignment vertical="top" wrapText="1"/>
    </xf>
    <xf numFmtId="49" fontId="51" fillId="0" borderId="47" xfId="0" applyNumberFormat="1" applyFont="1" applyBorder="1" applyAlignment="1">
      <alignment vertical="top" wrapText="1"/>
    </xf>
    <xf numFmtId="49" fontId="52" fillId="12" borderId="2" xfId="0" applyNumberFormat="1" applyFont="1" applyFill="1" applyBorder="1" applyAlignment="1">
      <alignment vertical="top" wrapText="1"/>
    </xf>
    <xf numFmtId="49" fontId="51" fillId="0" borderId="80" xfId="0" applyNumberFormat="1" applyFont="1" applyBorder="1" applyAlignment="1">
      <alignment vertical="top" wrapText="1"/>
    </xf>
    <xf numFmtId="49" fontId="51" fillId="0" borderId="41" xfId="0" applyNumberFormat="1" applyFont="1" applyBorder="1" applyAlignment="1">
      <alignment vertical="top" wrapText="1"/>
    </xf>
    <xf numFmtId="49" fontId="52" fillId="0" borderId="42" xfId="0" applyNumberFormat="1" applyFont="1" applyBorder="1" applyAlignment="1">
      <alignment vertical="top" wrapText="1"/>
    </xf>
    <xf numFmtId="49" fontId="42" fillId="3" borderId="2" xfId="0" applyNumberFormat="1" applyFont="1" applyFill="1" applyBorder="1" applyAlignment="1" applyProtection="1">
      <alignment vertical="top" wrapText="1"/>
    </xf>
    <xf numFmtId="49" fontId="65" fillId="3" borderId="2" xfId="0" applyNumberFormat="1" applyFont="1" applyFill="1" applyBorder="1" applyAlignment="1" applyProtection="1">
      <alignment horizontal="left" vertical="top" wrapText="1"/>
    </xf>
    <xf numFmtId="49" fontId="52" fillId="0" borderId="81" xfId="0" applyNumberFormat="1" applyFont="1" applyBorder="1" applyAlignment="1">
      <alignment vertical="top" wrapText="1"/>
    </xf>
    <xf numFmtId="49" fontId="52" fillId="0" borderId="74" xfId="0" applyNumberFormat="1" applyFont="1" applyBorder="1" applyAlignment="1">
      <alignment vertical="top" wrapText="1"/>
    </xf>
    <xf numFmtId="49" fontId="65" fillId="3" borderId="2" xfId="0" applyNumberFormat="1" applyFont="1" applyFill="1" applyBorder="1" applyAlignment="1" applyProtection="1">
      <alignment vertical="top" wrapText="1"/>
    </xf>
    <xf numFmtId="49" fontId="30" fillId="3" borderId="2" xfId="0" applyNumberFormat="1" applyFont="1" applyFill="1" applyBorder="1" applyAlignment="1" applyProtection="1">
      <alignment horizontal="left" vertical="top" wrapText="1"/>
    </xf>
    <xf numFmtId="49" fontId="41" fillId="3" borderId="2" xfId="0" applyNumberFormat="1" applyFont="1" applyFill="1" applyBorder="1" applyAlignment="1" applyProtection="1">
      <alignment vertical="top" wrapText="1"/>
    </xf>
    <xf numFmtId="49" fontId="30" fillId="3" borderId="2" xfId="0" applyNumberFormat="1" applyFont="1" applyFill="1" applyBorder="1" applyAlignment="1" applyProtection="1">
      <alignment vertical="top" wrapText="1"/>
    </xf>
    <xf numFmtId="0" fontId="5" fillId="12" borderId="0" xfId="0" applyFont="1" applyFill="1" applyProtection="1"/>
    <xf numFmtId="49" fontId="51" fillId="0" borderId="10" xfId="0" applyNumberFormat="1" applyFont="1" applyBorder="1" applyAlignment="1" applyProtection="1">
      <alignment vertical="top" wrapText="1"/>
    </xf>
    <xf numFmtId="0" fontId="74" fillId="0" borderId="0" xfId="0" applyFont="1" applyFill="1" applyAlignment="1">
      <alignment vertical="center" wrapText="1"/>
    </xf>
    <xf numFmtId="0" fontId="54" fillId="3" borderId="0" xfId="0" applyFont="1" applyFill="1" applyBorder="1" applyAlignment="1">
      <alignment vertical="center" wrapText="1"/>
    </xf>
    <xf numFmtId="0" fontId="5" fillId="0" borderId="0" xfId="0" applyFont="1" applyAlignment="1">
      <alignment wrapText="1"/>
    </xf>
    <xf numFmtId="0" fontId="73" fillId="0" borderId="0" xfId="0" applyFont="1" applyFill="1" applyAlignment="1">
      <alignment vertical="center" wrapText="1"/>
    </xf>
    <xf numFmtId="49" fontId="51" fillId="0" borderId="156" xfId="0" applyNumberFormat="1" applyFont="1" applyBorder="1" applyAlignment="1">
      <alignment horizontal="left" vertical="top" wrapText="1"/>
    </xf>
    <xf numFmtId="49" fontId="51" fillId="0" borderId="157" xfId="0" applyNumberFormat="1" applyFont="1" applyBorder="1" applyAlignment="1">
      <alignment horizontal="left" vertical="top" wrapText="1"/>
    </xf>
    <xf numFmtId="0" fontId="66" fillId="0" borderId="121" xfId="0" applyFont="1" applyFill="1" applyBorder="1" applyAlignment="1" applyProtection="1">
      <alignment horizontal="center" vertical="center"/>
      <protection locked="0"/>
    </xf>
    <xf numFmtId="0" fontId="66" fillId="0" borderId="158" xfId="0" applyFont="1" applyFill="1" applyBorder="1" applyAlignment="1" applyProtection="1">
      <alignment horizontal="center" vertical="center"/>
      <protection locked="0"/>
    </xf>
    <xf numFmtId="49" fontId="51" fillId="0" borderId="159" xfId="0" applyNumberFormat="1" applyFont="1" applyBorder="1" applyAlignment="1">
      <alignment horizontal="left" vertical="top" wrapText="1"/>
    </xf>
    <xf numFmtId="49" fontId="51" fillId="0" borderId="160" xfId="0" applyNumberFormat="1" applyFont="1" applyBorder="1" applyAlignment="1">
      <alignment horizontal="left" vertical="top" wrapText="1"/>
    </xf>
    <xf numFmtId="49" fontId="51" fillId="0" borderId="80" xfId="0" applyNumberFormat="1" applyFont="1" applyBorder="1" applyAlignment="1" applyProtection="1">
      <alignment vertical="top"/>
    </xf>
    <xf numFmtId="49" fontId="52" fillId="12" borderId="0" xfId="0" applyNumberFormat="1" applyFont="1" applyFill="1" applyBorder="1" applyAlignment="1">
      <alignment vertical="top" wrapText="1"/>
    </xf>
    <xf numFmtId="49" fontId="51" fillId="0" borderId="147" xfId="0" applyNumberFormat="1" applyFont="1" applyBorder="1" applyAlignment="1">
      <alignment vertical="top" wrapText="1"/>
    </xf>
    <xf numFmtId="49" fontId="51" fillId="0" borderId="81" xfId="0" applyNumberFormat="1" applyFont="1" applyBorder="1" applyAlignment="1">
      <alignment horizontal="left" vertical="top" wrapText="1"/>
    </xf>
    <xf numFmtId="49" fontId="51" fillId="0" borderId="109" xfId="0" applyNumberFormat="1" applyFont="1" applyBorder="1" applyAlignment="1">
      <alignment horizontal="left" vertical="top" wrapText="1"/>
    </xf>
    <xf numFmtId="0" fontId="92" fillId="5" borderId="29" xfId="0" applyFont="1" applyFill="1" applyBorder="1" applyAlignment="1" applyProtection="1">
      <alignment horizontal="left" indent="1"/>
    </xf>
    <xf numFmtId="0" fontId="93" fillId="5" borderId="78" xfId="0" applyFont="1" applyFill="1" applyBorder="1" applyAlignment="1" applyProtection="1">
      <alignment horizontal="center" vertical="center"/>
    </xf>
    <xf numFmtId="0" fontId="93" fillId="5" borderId="88" xfId="0" applyFont="1" applyFill="1" applyBorder="1" applyAlignment="1" applyProtection="1">
      <alignment horizontal="center" vertical="center"/>
    </xf>
    <xf numFmtId="0" fontId="92" fillId="6" borderId="28" xfId="0" applyFont="1" applyFill="1" applyBorder="1" applyAlignment="1" applyProtection="1">
      <alignment horizontal="left" indent="1"/>
    </xf>
    <xf numFmtId="0" fontId="93" fillId="6" borderId="78" xfId="0" applyFont="1" applyFill="1" applyBorder="1" applyAlignment="1" applyProtection="1">
      <alignment horizontal="center" vertical="center"/>
    </xf>
    <xf numFmtId="0" fontId="92" fillId="6" borderId="29" xfId="0" applyFont="1" applyFill="1" applyBorder="1" applyAlignment="1" applyProtection="1">
      <alignment horizontal="left" indent="1"/>
    </xf>
    <xf numFmtId="0" fontId="92" fillId="6" borderId="30" xfId="0" applyFont="1" applyFill="1" applyBorder="1" applyAlignment="1" applyProtection="1">
      <alignment horizontal="left" indent="1"/>
    </xf>
    <xf numFmtId="0" fontId="93" fillId="6" borderId="88" xfId="0" applyFont="1" applyFill="1" applyBorder="1" applyAlignment="1" applyProtection="1">
      <alignment horizontal="center" vertical="center"/>
    </xf>
    <xf numFmtId="0" fontId="92" fillId="7" borderId="50" xfId="0" applyFont="1" applyFill="1" applyBorder="1" applyAlignment="1" applyProtection="1">
      <alignment horizontal="left" indent="1"/>
    </xf>
    <xf numFmtId="0" fontId="93" fillId="7" borderId="78" xfId="0" applyFont="1" applyFill="1" applyBorder="1" applyAlignment="1" applyProtection="1">
      <alignment horizontal="center" vertical="center"/>
    </xf>
    <xf numFmtId="0" fontId="92" fillId="7" borderId="29" xfId="0" applyFont="1" applyFill="1" applyBorder="1" applyAlignment="1" applyProtection="1">
      <alignment horizontal="left" indent="1"/>
    </xf>
    <xf numFmtId="0" fontId="92" fillId="7" borderId="30" xfId="0" applyFont="1" applyFill="1" applyBorder="1" applyAlignment="1" applyProtection="1">
      <alignment horizontal="left" indent="1"/>
    </xf>
    <xf numFmtId="0" fontId="93" fillId="7" borderId="88" xfId="0" applyFont="1" applyFill="1" applyBorder="1" applyAlignment="1" applyProtection="1">
      <alignment horizontal="center" vertical="center"/>
    </xf>
    <xf numFmtId="0" fontId="92" fillId="15" borderId="50" xfId="0" applyFont="1" applyFill="1" applyBorder="1" applyAlignment="1" applyProtection="1">
      <alignment horizontal="left" indent="1"/>
    </xf>
    <xf numFmtId="0" fontId="93" fillId="15" borderId="78" xfId="0" applyFont="1" applyFill="1" applyBorder="1" applyAlignment="1" applyProtection="1">
      <alignment horizontal="center" vertical="center"/>
    </xf>
    <xf numFmtId="0" fontId="92" fillId="13" borderId="29" xfId="0" applyFont="1" applyFill="1" applyBorder="1" applyAlignment="1" applyProtection="1">
      <alignment horizontal="left" indent="1"/>
    </xf>
    <xf numFmtId="0" fontId="92" fillId="9" borderId="28" xfId="0" applyFont="1" applyFill="1" applyBorder="1" applyAlignment="1" applyProtection="1">
      <alignment horizontal="left" indent="1"/>
    </xf>
    <xf numFmtId="0" fontId="93" fillId="16" borderId="19" xfId="0" applyFont="1" applyFill="1" applyBorder="1" applyAlignment="1" applyProtection="1">
      <alignment horizontal="center" vertical="center"/>
    </xf>
    <xf numFmtId="0" fontId="93" fillId="16" borderId="1" xfId="0" applyFont="1" applyFill="1" applyBorder="1" applyAlignment="1" applyProtection="1">
      <alignment horizontal="center" vertical="center"/>
    </xf>
    <xf numFmtId="0" fontId="93" fillId="16" borderId="22" xfId="0" applyFont="1" applyFill="1" applyBorder="1" applyAlignment="1" applyProtection="1">
      <alignment horizontal="center" vertical="center"/>
    </xf>
    <xf numFmtId="49" fontId="52" fillId="0" borderId="10" xfId="0" applyNumberFormat="1" applyFont="1" applyBorder="1" applyAlignment="1" applyProtection="1">
      <alignment horizontal="left" vertical="top" wrapText="1"/>
    </xf>
    <xf numFmtId="0" fontId="73" fillId="0" borderId="0" xfId="0" applyFont="1" applyFill="1" applyAlignment="1" applyProtection="1">
      <alignment vertical="center" wrapText="1"/>
    </xf>
    <xf numFmtId="0" fontId="74" fillId="0" borderId="0" xfId="0" applyFont="1" applyFill="1" applyAlignment="1" applyProtection="1">
      <alignment vertical="center" wrapText="1"/>
    </xf>
    <xf numFmtId="0" fontId="54" fillId="3" borderId="0" xfId="0" applyFont="1" applyFill="1" applyBorder="1" applyAlignment="1" applyProtection="1">
      <alignment vertical="center" wrapText="1"/>
    </xf>
    <xf numFmtId="49" fontId="52" fillId="0" borderId="74" xfId="0" applyNumberFormat="1" applyFont="1" applyBorder="1" applyAlignment="1" applyProtection="1">
      <alignment vertical="top" wrapText="1"/>
    </xf>
    <xf numFmtId="49" fontId="5" fillId="3" borderId="2" xfId="0" applyNumberFormat="1" applyFont="1" applyFill="1" applyBorder="1" applyAlignment="1" applyProtection="1">
      <alignment vertical="top" wrapText="1"/>
    </xf>
    <xf numFmtId="0" fontId="7" fillId="0" borderId="0" xfId="0" applyFont="1" applyFill="1" applyAlignment="1" applyProtection="1">
      <alignment wrapText="1"/>
    </xf>
    <xf numFmtId="0" fontId="5" fillId="0" borderId="0" xfId="0" applyFont="1" applyFill="1" applyBorder="1" applyAlignment="1" applyProtection="1"/>
    <xf numFmtId="0" fontId="12" fillId="0" borderId="0" xfId="2" applyFont="1" applyFill="1" applyBorder="1" applyAlignment="1" applyProtection="1">
      <alignment horizontal="left" vertical="top" wrapText="1"/>
    </xf>
    <xf numFmtId="0" fontId="12" fillId="0" borderId="0" xfId="2" applyFont="1" applyFill="1" applyBorder="1" applyAlignment="1" applyProtection="1">
      <alignment vertical="top"/>
    </xf>
    <xf numFmtId="0" fontId="96" fillId="0" borderId="0" xfId="0" applyFont="1" applyFill="1" applyAlignment="1" applyProtection="1">
      <alignment vertical="top"/>
    </xf>
    <xf numFmtId="0" fontId="15" fillId="0" borderId="0" xfId="0" applyFont="1" applyFill="1" applyAlignment="1" applyProtection="1"/>
    <xf numFmtId="0" fontId="5" fillId="0" borderId="0" xfId="0" applyFont="1" applyFill="1" applyBorder="1" applyAlignment="1" applyProtection="1">
      <alignment horizontal="left"/>
    </xf>
    <xf numFmtId="0" fontId="36" fillId="0" borderId="0" xfId="0" applyFont="1" applyFill="1" applyBorder="1" applyAlignment="1" applyProtection="1">
      <alignment horizontal="left"/>
    </xf>
    <xf numFmtId="49" fontId="35" fillId="5" borderId="163" xfId="0" applyNumberFormat="1" applyFont="1" applyFill="1" applyBorder="1" applyAlignment="1" applyProtection="1">
      <alignment horizontal="left" vertical="top" indent="1"/>
    </xf>
    <xf numFmtId="49" fontId="36" fillId="5" borderId="164" xfId="0" applyNumberFormat="1" applyFont="1" applyFill="1" applyBorder="1" applyAlignment="1" applyProtection="1">
      <alignment horizontal="left" vertical="top" indent="1"/>
    </xf>
    <xf numFmtId="49" fontId="51" fillId="10" borderId="80" xfId="0" applyNumberFormat="1" applyFont="1" applyFill="1" applyBorder="1" applyAlignment="1" applyProtection="1">
      <alignment horizontal="left" vertical="top"/>
    </xf>
    <xf numFmtId="49" fontId="51" fillId="0" borderId="165" xfId="0" applyNumberFormat="1" applyFont="1" applyBorder="1" applyAlignment="1" applyProtection="1">
      <alignment horizontal="left" vertical="top"/>
    </xf>
    <xf numFmtId="49" fontId="52" fillId="0" borderId="159" xfId="0" applyNumberFormat="1" applyFont="1" applyBorder="1" applyAlignment="1" applyProtection="1">
      <alignment vertical="top" wrapText="1"/>
    </xf>
    <xf numFmtId="49" fontId="51" fillId="0" borderId="160" xfId="0" applyNumberFormat="1" applyFont="1" applyBorder="1" applyAlignment="1" applyProtection="1">
      <alignment horizontal="left" vertical="top" wrapText="1"/>
    </xf>
    <xf numFmtId="49" fontId="51" fillId="0" borderId="166" xfId="0" applyNumberFormat="1" applyFont="1" applyBorder="1" applyAlignment="1" applyProtection="1">
      <alignment horizontal="left" vertical="top"/>
    </xf>
    <xf numFmtId="0" fontId="92" fillId="5" borderId="29" xfId="0" applyFont="1" applyFill="1" applyBorder="1" applyAlignment="1" applyProtection="1">
      <alignment horizontal="left" vertical="center" indent="1"/>
    </xf>
    <xf numFmtId="0" fontId="107" fillId="2" borderId="49" xfId="0" applyFont="1" applyFill="1" applyBorder="1" applyAlignment="1" applyProtection="1">
      <alignment horizontal="center" vertical="center"/>
    </xf>
    <xf numFmtId="0" fontId="107" fillId="2" borderId="23" xfId="0" applyFont="1" applyFill="1" applyBorder="1" applyAlignment="1" applyProtection="1">
      <alignment horizontal="center" vertical="center"/>
    </xf>
    <xf numFmtId="0" fontId="107" fillId="2" borderId="32" xfId="0" applyFont="1" applyFill="1" applyBorder="1" applyAlignment="1" applyProtection="1">
      <alignment horizontal="center" vertical="center"/>
    </xf>
    <xf numFmtId="0" fontId="107" fillId="2" borderId="31" xfId="0" applyFont="1" applyFill="1" applyBorder="1" applyAlignment="1" applyProtection="1">
      <alignment horizontal="center" vertical="center"/>
    </xf>
    <xf numFmtId="0" fontId="94" fillId="0" borderId="0" xfId="0" applyFont="1" applyFill="1" applyAlignment="1" applyProtection="1">
      <alignment horizontal="center"/>
    </xf>
    <xf numFmtId="0" fontId="104" fillId="0" borderId="0" xfId="0" applyFont="1" applyFill="1" applyAlignment="1" applyProtection="1">
      <alignment horizontal="center"/>
    </xf>
    <xf numFmtId="0" fontId="105" fillId="2" borderId="0" xfId="0" quotePrefix="1" applyFont="1" applyFill="1" applyAlignment="1" applyProtection="1">
      <alignment horizontal="center" vertical="top" wrapText="1"/>
    </xf>
    <xf numFmtId="0" fontId="107" fillId="2" borderId="23" xfId="0" applyFont="1" applyFill="1" applyBorder="1" applyAlignment="1" applyProtection="1">
      <alignment horizontal="center" wrapText="1"/>
    </xf>
    <xf numFmtId="0" fontId="109" fillId="3" borderId="45" xfId="0" applyFont="1" applyFill="1" applyBorder="1" applyAlignment="1" applyProtection="1">
      <alignment horizontal="center" vertical="center" wrapText="1"/>
    </xf>
    <xf numFmtId="0" fontId="110" fillId="3" borderId="3" xfId="0" applyFont="1" applyFill="1" applyBorder="1" applyAlignment="1" applyProtection="1">
      <alignment horizontal="center" vertical="center" wrapText="1"/>
    </xf>
    <xf numFmtId="14" fontId="5" fillId="0" borderId="120" xfId="0" applyNumberFormat="1" applyFont="1" applyFill="1" applyBorder="1" applyAlignment="1" applyProtection="1">
      <alignment horizontal="center"/>
      <protection locked="0"/>
    </xf>
    <xf numFmtId="0" fontId="85" fillId="0" borderId="0" xfId="2" applyFont="1" applyFill="1" applyBorder="1" applyAlignment="1" applyProtection="1">
      <alignment horizontal="center" vertical="top"/>
    </xf>
    <xf numFmtId="0" fontId="8" fillId="0" borderId="0" xfId="0" applyFont="1" applyFill="1" applyAlignment="1" applyProtection="1">
      <alignment horizontal="left" wrapText="1"/>
    </xf>
    <xf numFmtId="0" fontId="9" fillId="0" borderId="0" xfId="0" quotePrefix="1" applyFont="1" applyFill="1" applyAlignment="1" applyProtection="1">
      <alignment horizontal="left"/>
    </xf>
    <xf numFmtId="0" fontId="9" fillId="0" borderId="0" xfId="0" quotePrefix="1" applyFont="1" applyFill="1" applyAlignment="1" applyProtection="1">
      <alignment horizontal="left" wrapText="1"/>
    </xf>
    <xf numFmtId="0" fontId="7" fillId="0" borderId="0" xfId="0" applyFont="1" applyFill="1" applyAlignment="1" applyProtection="1">
      <alignment horizontal="left" vertical="top"/>
    </xf>
    <xf numFmtId="0" fontId="11" fillId="0" borderId="0" xfId="0" applyFont="1" applyFill="1" applyAlignment="1" applyProtection="1">
      <alignment horizontal="left" vertical="top" wrapText="1"/>
    </xf>
    <xf numFmtId="0" fontId="98" fillId="0" borderId="0" xfId="0" applyFont="1" applyFill="1" applyAlignment="1" applyProtection="1">
      <alignment horizontal="center" vertical="center" wrapText="1"/>
    </xf>
    <xf numFmtId="0" fontId="9" fillId="0" borderId="0" xfId="0" quotePrefix="1" applyFont="1" applyFill="1" applyBorder="1" applyAlignment="1" applyProtection="1">
      <alignment horizontal="left" vertical="top"/>
    </xf>
    <xf numFmtId="0" fontId="5" fillId="0" borderId="120" xfId="0" applyFont="1" applyFill="1" applyBorder="1" applyAlignment="1" applyProtection="1">
      <alignment horizontal="center"/>
      <protection locked="0"/>
    </xf>
    <xf numFmtId="0" fontId="84" fillId="0" borderId="170" xfId="0" applyFont="1" applyFill="1" applyBorder="1" applyAlignment="1" applyProtection="1">
      <alignment horizontal="center" vertical="center" wrapText="1"/>
    </xf>
    <xf numFmtId="0" fontId="84" fillId="0" borderId="136" xfId="0" applyFont="1" applyFill="1" applyBorder="1" applyAlignment="1" applyProtection="1">
      <alignment horizontal="center" vertical="center" wrapText="1"/>
    </xf>
    <xf numFmtId="0" fontId="84" fillId="0" borderId="171" xfId="0" applyFont="1" applyFill="1" applyBorder="1" applyAlignment="1" applyProtection="1">
      <alignment horizontal="center" vertical="center" wrapText="1"/>
    </xf>
    <xf numFmtId="0" fontId="84" fillId="0" borderId="73" xfId="0" applyFont="1" applyFill="1" applyBorder="1" applyAlignment="1" applyProtection="1">
      <alignment horizontal="center" vertical="center" wrapText="1"/>
    </xf>
    <xf numFmtId="0" fontId="84" fillId="0" borderId="53" xfId="0" applyFont="1" applyFill="1" applyBorder="1" applyAlignment="1" applyProtection="1">
      <alignment horizontal="center" vertical="center" wrapText="1"/>
    </xf>
    <xf numFmtId="0" fontId="84" fillId="0" borderId="54" xfId="0" applyFont="1" applyFill="1" applyBorder="1" applyAlignment="1" applyProtection="1">
      <alignment horizontal="center" vertical="center" wrapText="1"/>
    </xf>
    <xf numFmtId="0" fontId="44" fillId="11" borderId="44" xfId="0" applyFont="1" applyFill="1" applyBorder="1" applyAlignment="1" applyProtection="1">
      <alignment horizontal="center" vertical="center"/>
    </xf>
    <xf numFmtId="0" fontId="44" fillId="11" borderId="6" xfId="0" applyFont="1" applyFill="1" applyBorder="1" applyAlignment="1" applyProtection="1">
      <alignment horizontal="center" vertical="center"/>
    </xf>
    <xf numFmtId="0" fontId="41" fillId="9" borderId="14" xfId="0" applyFont="1" applyFill="1" applyBorder="1" applyAlignment="1" applyProtection="1">
      <alignment horizontal="center" vertical="center" wrapText="1"/>
    </xf>
    <xf numFmtId="0" fontId="41" fillId="9" borderId="16" xfId="0" applyFont="1" applyFill="1" applyBorder="1" applyAlignment="1" applyProtection="1">
      <alignment horizontal="center" vertical="center" wrapText="1"/>
    </xf>
    <xf numFmtId="0" fontId="24" fillId="3" borderId="44" xfId="0"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wrapText="1"/>
    </xf>
    <xf numFmtId="0" fontId="24" fillId="3" borderId="18" xfId="0" applyFont="1" applyFill="1" applyBorder="1" applyAlignment="1" applyProtection="1">
      <alignment horizontal="center" vertical="center" wrapText="1"/>
    </xf>
    <xf numFmtId="0" fontId="24" fillId="3" borderId="21" xfId="0" applyFont="1" applyFill="1" applyBorder="1" applyAlignment="1" applyProtection="1">
      <alignment horizontal="center" vertical="center" wrapText="1"/>
    </xf>
    <xf numFmtId="0" fontId="108" fillId="3" borderId="44" xfId="0" applyFont="1" applyFill="1" applyBorder="1" applyAlignment="1" applyProtection="1">
      <alignment horizontal="center" vertical="center" wrapText="1"/>
    </xf>
    <xf numFmtId="0" fontId="108" fillId="3" borderId="6" xfId="0" applyFont="1" applyFill="1" applyBorder="1" applyAlignment="1" applyProtection="1">
      <alignment horizontal="center" vertical="center" wrapText="1"/>
    </xf>
    <xf numFmtId="0" fontId="31" fillId="12" borderId="84" xfId="0" applyFont="1" applyFill="1" applyBorder="1" applyAlignment="1" applyProtection="1">
      <alignment horizontal="left" vertical="center" wrapText="1" indent="1"/>
    </xf>
    <xf numFmtId="0" fontId="31" fillId="12" borderId="77" xfId="0" applyFont="1" applyFill="1" applyBorder="1" applyAlignment="1" applyProtection="1">
      <alignment horizontal="left" vertical="center" wrapText="1" indent="1"/>
    </xf>
    <xf numFmtId="0" fontId="2" fillId="12" borderId="77" xfId="2" applyFill="1" applyBorder="1" applyAlignment="1" applyProtection="1">
      <alignment horizontal="left" vertical="top" wrapText="1" indent="1"/>
    </xf>
    <xf numFmtId="0" fontId="106" fillId="3" borderId="44" xfId="0" applyFont="1" applyFill="1" applyBorder="1" applyAlignment="1" applyProtection="1">
      <alignment horizontal="center" vertical="center" wrapText="1"/>
    </xf>
    <xf numFmtId="0" fontId="106" fillId="3" borderId="53" xfId="0" applyFont="1" applyFill="1" applyBorder="1" applyAlignment="1" applyProtection="1">
      <alignment horizontal="center" vertical="center" wrapText="1"/>
    </xf>
    <xf numFmtId="0" fontId="107" fillId="2" borderId="103" xfId="0" applyFont="1" applyFill="1" applyBorder="1" applyAlignment="1" applyProtection="1">
      <alignment horizontal="center" vertical="center" wrapText="1"/>
    </xf>
    <xf numFmtId="0" fontId="107" fillId="2" borderId="49" xfId="0" applyFont="1" applyFill="1" applyBorder="1" applyAlignment="1" applyProtection="1">
      <alignment horizontal="center" vertical="center"/>
    </xf>
    <xf numFmtId="0" fontId="107" fillId="2" borderId="167" xfId="0" applyFont="1" applyFill="1" applyBorder="1" applyAlignment="1" applyProtection="1">
      <alignment horizontal="center" vertical="center"/>
    </xf>
    <xf numFmtId="0" fontId="107" fillId="2" borderId="168" xfId="0" applyFont="1" applyFill="1" applyBorder="1" applyAlignment="1" applyProtection="1">
      <alignment horizontal="center" vertical="center"/>
    </xf>
    <xf numFmtId="0" fontId="107" fillId="2" borderId="169" xfId="0" applyFont="1" applyFill="1" applyBorder="1" applyAlignment="1" applyProtection="1">
      <alignment horizontal="center" vertical="center"/>
    </xf>
    <xf numFmtId="0" fontId="107" fillId="2" borderId="167" xfId="0" applyFont="1" applyFill="1" applyBorder="1" applyAlignment="1" applyProtection="1">
      <alignment horizontal="center" vertical="center" wrapText="1"/>
    </xf>
    <xf numFmtId="0" fontId="84" fillId="0" borderId="2" xfId="0" applyFont="1" applyFill="1" applyBorder="1" applyAlignment="1" applyProtection="1">
      <alignment horizontal="left" vertical="center" wrapText="1" indent="1"/>
    </xf>
    <xf numFmtId="0" fontId="84" fillId="0" borderId="3" xfId="0" applyFont="1" applyFill="1" applyBorder="1" applyAlignment="1" applyProtection="1">
      <alignment horizontal="left" vertical="center" wrapText="1" indent="1"/>
    </xf>
    <xf numFmtId="0" fontId="100" fillId="0" borderId="0" xfId="2" quotePrefix="1" applyFont="1" applyFill="1" applyBorder="1" applyAlignment="1" applyProtection="1">
      <alignment horizontal="center" vertical="top"/>
    </xf>
    <xf numFmtId="0" fontId="46" fillId="0" borderId="155"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33" fillId="2" borderId="14" xfId="0" applyFont="1" applyFill="1" applyBorder="1" applyAlignment="1" applyProtection="1">
      <alignment horizontal="center" vertical="center" wrapText="1"/>
    </xf>
    <xf numFmtId="0" fontId="33" fillId="2" borderId="15"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xf>
    <xf numFmtId="0" fontId="28" fillId="8" borderId="14" xfId="0" applyFont="1" applyFill="1" applyBorder="1" applyAlignment="1" applyProtection="1">
      <alignment horizontal="center" vertical="center" wrapText="1"/>
    </xf>
    <xf numFmtId="0" fontId="28" fillId="8" borderId="15"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2" fillId="3" borderId="14" xfId="0" applyFont="1" applyFill="1" applyBorder="1" applyAlignment="1" applyProtection="1">
      <alignment horizontal="center" vertical="center" wrapText="1"/>
    </xf>
    <xf numFmtId="0" fontId="22" fillId="3" borderId="16" xfId="0" applyFont="1" applyFill="1" applyBorder="1" applyAlignment="1" applyProtection="1">
      <alignment horizontal="center" vertical="center" wrapText="1"/>
    </xf>
    <xf numFmtId="0" fontId="22" fillId="3" borderId="44" xfId="0" applyFont="1" applyFill="1" applyBorder="1" applyAlignment="1" applyProtection="1">
      <alignment horizontal="center" vertical="center" wrapText="1"/>
    </xf>
    <xf numFmtId="0" fontId="22" fillId="3" borderId="19" xfId="0"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28" fillId="5" borderId="15" xfId="0" applyFont="1" applyFill="1" applyBorder="1" applyAlignment="1" applyProtection="1">
      <alignment horizontal="center" vertical="center"/>
    </xf>
    <xf numFmtId="0" fontId="28" fillId="5" borderId="16" xfId="0" applyFont="1" applyFill="1" applyBorder="1" applyAlignment="1" applyProtection="1">
      <alignment horizontal="center" vertical="center"/>
    </xf>
    <xf numFmtId="0" fontId="28" fillId="6" borderId="14" xfId="0" applyFont="1" applyFill="1" applyBorder="1" applyAlignment="1" applyProtection="1">
      <alignment horizontal="center" vertical="center" wrapText="1"/>
    </xf>
    <xf numFmtId="0" fontId="28" fillId="6" borderId="15"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8" fillId="7" borderId="14" xfId="0" applyFont="1" applyFill="1" applyBorder="1" applyAlignment="1" applyProtection="1">
      <alignment horizontal="center" vertical="center" wrapText="1"/>
    </xf>
    <xf numFmtId="0" fontId="28" fillId="7" borderId="15"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51" fillId="0" borderId="14" xfId="0" applyFont="1" applyFill="1" applyBorder="1" applyAlignment="1">
      <alignment horizontal="left" vertical="center" wrapText="1" indent="1"/>
    </xf>
    <xf numFmtId="0" fontId="51" fillId="0" borderId="15" xfId="0" applyFont="1" applyFill="1" applyBorder="1" applyAlignment="1">
      <alignment horizontal="left" vertical="center" wrapText="1" indent="1"/>
    </xf>
    <xf numFmtId="0" fontId="51" fillId="0" borderId="16" xfId="0" applyFont="1" applyFill="1" applyBorder="1" applyAlignment="1">
      <alignment horizontal="left" vertical="center" wrapText="1" indent="1"/>
    </xf>
    <xf numFmtId="0" fontId="17" fillId="5" borderId="5" xfId="0" quotePrefix="1" applyFont="1" applyFill="1" applyBorder="1" applyAlignment="1">
      <alignment horizontal="center" vertical="center" wrapText="1"/>
    </xf>
    <xf numFmtId="0" fontId="17" fillId="5" borderId="4" xfId="0" quotePrefix="1" applyFont="1" applyFill="1" applyBorder="1" applyAlignment="1">
      <alignment horizontal="center" vertical="center" wrapText="1"/>
    </xf>
    <xf numFmtId="0" fontId="17" fillId="5" borderId="6" xfId="0" quotePrefix="1" applyFont="1" applyFill="1" applyBorder="1" applyAlignment="1">
      <alignment horizontal="center" vertical="center" wrapText="1"/>
    </xf>
    <xf numFmtId="0" fontId="17" fillId="5" borderId="7" xfId="0" quotePrefix="1"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7" fillId="5" borderId="46" xfId="0" quotePrefix="1" applyFont="1" applyFill="1" applyBorder="1" applyAlignment="1">
      <alignment horizontal="center" vertical="center" wrapText="1"/>
    </xf>
    <xf numFmtId="0" fontId="17" fillId="5" borderId="1" xfId="0" quotePrefix="1" applyFont="1" applyFill="1" applyBorder="1" applyAlignment="1">
      <alignment horizontal="center" vertical="center" wrapText="1"/>
    </xf>
    <xf numFmtId="0" fontId="17" fillId="5" borderId="2" xfId="0" quotePrefix="1" applyFont="1" applyFill="1" applyBorder="1" applyAlignment="1">
      <alignment horizontal="center" vertical="center" wrapText="1"/>
    </xf>
    <xf numFmtId="0" fontId="17" fillId="5" borderId="3" xfId="0" quotePrefix="1" applyFont="1" applyFill="1" applyBorder="1" applyAlignment="1">
      <alignment horizontal="center" vertical="center" wrapText="1"/>
    </xf>
    <xf numFmtId="0" fontId="49" fillId="6" borderId="14" xfId="0" applyFont="1" applyFill="1" applyBorder="1" applyAlignment="1">
      <alignment horizontal="center" vertical="center" wrapText="1"/>
    </xf>
    <xf numFmtId="0" fontId="49" fillId="6" borderId="15" xfId="0" applyFont="1" applyFill="1" applyBorder="1" applyAlignment="1">
      <alignment horizontal="center" vertical="center" wrapText="1"/>
    </xf>
    <xf numFmtId="0" fontId="49" fillId="6" borderId="16" xfId="0" applyFont="1" applyFill="1" applyBorder="1" applyAlignment="1">
      <alignment horizontal="center" vertical="center" wrapText="1"/>
    </xf>
    <xf numFmtId="0" fontId="49" fillId="5" borderId="92" xfId="0" applyFont="1" applyFill="1" applyBorder="1" applyAlignment="1">
      <alignment horizontal="center"/>
    </xf>
    <xf numFmtId="0" fontId="49" fillId="5" borderId="93" xfId="0" applyFont="1" applyFill="1" applyBorder="1" applyAlignment="1">
      <alignment horizontal="center"/>
    </xf>
    <xf numFmtId="0" fontId="49" fillId="5" borderId="70" xfId="0" applyFont="1" applyFill="1" applyBorder="1" applyAlignment="1">
      <alignment horizontal="center"/>
    </xf>
    <xf numFmtId="0" fontId="47" fillId="3" borderId="92" xfId="0" applyFont="1" applyFill="1" applyBorder="1" applyAlignment="1">
      <alignment horizontal="center"/>
    </xf>
    <xf numFmtId="0" fontId="47" fillId="3" borderId="70" xfId="0" applyFont="1" applyFill="1" applyBorder="1" applyAlignment="1">
      <alignment horizontal="center"/>
    </xf>
    <xf numFmtId="0" fontId="17" fillId="6" borderId="136" xfId="0" applyFont="1" applyFill="1" applyBorder="1" applyAlignment="1">
      <alignment horizontal="center" vertical="center"/>
    </xf>
    <xf numFmtId="0" fontId="17" fillId="6" borderId="54" xfId="0" applyFont="1" applyFill="1" applyBorder="1" applyAlignment="1">
      <alignment horizontal="center" vertical="center"/>
    </xf>
    <xf numFmtId="0" fontId="49" fillId="7" borderId="14" xfId="0" applyFont="1" applyFill="1" applyBorder="1" applyAlignment="1">
      <alignment horizontal="center" vertical="center"/>
    </xf>
    <xf numFmtId="0" fontId="49" fillId="7" borderId="15" xfId="0" applyFont="1" applyFill="1" applyBorder="1" applyAlignment="1">
      <alignment horizontal="center" vertical="center"/>
    </xf>
    <xf numFmtId="0" fontId="49" fillId="7" borderId="7" xfId="0" applyFont="1" applyFill="1" applyBorder="1" applyAlignment="1">
      <alignment horizontal="center" vertical="center"/>
    </xf>
    <xf numFmtId="0" fontId="49" fillId="7" borderId="16" xfId="0" applyFont="1" applyFill="1" applyBorder="1" applyAlignment="1">
      <alignment horizontal="center" vertical="center"/>
    </xf>
    <xf numFmtId="0" fontId="17" fillId="6" borderId="140" xfId="0" applyFont="1" applyFill="1" applyBorder="1" applyAlignment="1">
      <alignment horizontal="center" vertical="center"/>
    </xf>
    <xf numFmtId="0" fontId="17" fillId="6" borderId="141" xfId="0" applyFont="1" applyFill="1" applyBorder="1" applyAlignment="1">
      <alignment horizontal="center" vertical="center"/>
    </xf>
    <xf numFmtId="0" fontId="17" fillId="7" borderId="141" xfId="0" applyFont="1" applyFill="1" applyBorder="1" applyAlignment="1">
      <alignment horizontal="center" vertical="center"/>
    </xf>
    <xf numFmtId="0" fontId="17" fillId="7" borderId="152" xfId="0" applyFont="1" applyFill="1" applyBorder="1" applyAlignment="1">
      <alignment horizontal="center" vertical="center"/>
    </xf>
    <xf numFmtId="0" fontId="17" fillId="7" borderId="153" xfId="0" applyFont="1" applyFill="1" applyBorder="1" applyAlignment="1">
      <alignment horizontal="center" vertical="center"/>
    </xf>
    <xf numFmtId="0" fontId="51" fillId="0" borderId="14" xfId="0" applyFont="1" applyBorder="1" applyAlignment="1">
      <alignment horizontal="left" vertical="center" wrapText="1" indent="1"/>
    </xf>
    <xf numFmtId="0" fontId="51" fillId="0" borderId="15" xfId="0" applyFont="1" applyBorder="1" applyAlignment="1">
      <alignment horizontal="left" vertical="center" wrapText="1" indent="1"/>
    </xf>
    <xf numFmtId="0" fontId="17" fillId="5" borderId="4" xfId="0" quotePrefix="1" applyFont="1" applyFill="1" applyBorder="1" applyAlignment="1">
      <alignment horizontal="center" vertical="center"/>
    </xf>
    <xf numFmtId="0" fontId="17" fillId="5" borderId="6" xfId="0" quotePrefix="1" applyFont="1" applyFill="1" applyBorder="1" applyAlignment="1">
      <alignment horizontal="center" vertical="center"/>
    </xf>
    <xf numFmtId="0" fontId="17" fillId="5" borderId="7" xfId="0" quotePrefix="1" applyFont="1" applyFill="1" applyBorder="1" applyAlignment="1">
      <alignment horizontal="center" vertical="center"/>
    </xf>
    <xf numFmtId="0" fontId="17" fillId="5" borderId="0" xfId="0" quotePrefix="1" applyFont="1" applyFill="1" applyBorder="1" applyAlignment="1">
      <alignment horizontal="center" vertical="center"/>
    </xf>
    <xf numFmtId="0" fontId="17" fillId="5" borderId="46" xfId="0" quotePrefix="1" applyFont="1" applyFill="1" applyBorder="1" applyAlignment="1">
      <alignment horizontal="center" vertical="center"/>
    </xf>
    <xf numFmtId="0" fontId="17" fillId="5" borderId="1" xfId="0" quotePrefix="1" applyFont="1" applyFill="1" applyBorder="1" applyAlignment="1">
      <alignment horizontal="center" vertical="center"/>
    </xf>
    <xf numFmtId="0" fontId="17" fillId="5" borderId="2" xfId="0" quotePrefix="1" applyFont="1" applyFill="1" applyBorder="1" applyAlignment="1">
      <alignment horizontal="center" vertical="center"/>
    </xf>
    <xf numFmtId="0" fontId="17" fillId="5" borderId="3" xfId="0" quotePrefix="1" applyFont="1" applyFill="1" applyBorder="1" applyAlignment="1">
      <alignment horizontal="center" vertical="center"/>
    </xf>
    <xf numFmtId="0" fontId="51" fillId="0" borderId="6" xfId="0" applyFont="1" applyFill="1" applyBorder="1" applyAlignment="1">
      <alignment horizontal="left" vertical="center" wrapText="1" indent="1"/>
    </xf>
    <xf numFmtId="0" fontId="51" fillId="0" borderId="46" xfId="0" applyFont="1" applyFill="1" applyBorder="1" applyAlignment="1">
      <alignment horizontal="left" vertical="center" wrapText="1" indent="1"/>
    </xf>
    <xf numFmtId="0" fontId="51" fillId="0" borderId="3" xfId="0" applyFont="1" applyFill="1" applyBorder="1" applyAlignment="1">
      <alignment horizontal="left" vertical="center" wrapText="1" indent="1"/>
    </xf>
    <xf numFmtId="0" fontId="51" fillId="0" borderId="139" xfId="0" applyFont="1" applyBorder="1" applyAlignment="1">
      <alignment horizontal="left" vertical="center" wrapText="1" indent="1"/>
    </xf>
    <xf numFmtId="0" fontId="51" fillId="0" borderId="138" xfId="0" applyFont="1" applyBorder="1" applyAlignment="1">
      <alignment horizontal="left" vertical="center" wrapText="1" indent="1"/>
    </xf>
    <xf numFmtId="0" fontId="51" fillId="0" borderId="134" xfId="0" applyFont="1" applyBorder="1" applyAlignment="1">
      <alignment horizontal="left" vertical="center" wrapText="1" indent="1"/>
    </xf>
    <xf numFmtId="0" fontId="17" fillId="6" borderId="73" xfId="0" applyFont="1" applyFill="1" applyBorder="1" applyAlignment="1">
      <alignment horizontal="center" vertical="center"/>
    </xf>
    <xf numFmtId="0" fontId="52" fillId="6" borderId="124" xfId="0" applyFont="1" applyFill="1" applyBorder="1" applyAlignment="1">
      <alignment horizontal="center" vertical="center"/>
    </xf>
    <xf numFmtId="0" fontId="52" fillId="6" borderId="87" xfId="0" applyFont="1" applyFill="1" applyBorder="1" applyAlignment="1">
      <alignment horizontal="center" vertical="center"/>
    </xf>
    <xf numFmtId="0" fontId="52" fillId="6" borderId="125" xfId="0" applyFont="1" applyFill="1" applyBorder="1" applyAlignment="1">
      <alignment horizontal="center" vertical="center"/>
    </xf>
    <xf numFmtId="0" fontId="49" fillId="8" borderId="14" xfId="0" applyFont="1" applyFill="1" applyBorder="1" applyAlignment="1">
      <alignment horizontal="center" vertical="center" wrapText="1"/>
    </xf>
    <xf numFmtId="0" fontId="49" fillId="8" borderId="15" xfId="0" applyFont="1" applyFill="1" applyBorder="1" applyAlignment="1">
      <alignment horizontal="center" vertical="center" wrapText="1"/>
    </xf>
    <xf numFmtId="0" fontId="49" fillId="8" borderId="16" xfId="0" applyFont="1" applyFill="1" applyBorder="1" applyAlignment="1">
      <alignment horizontal="center" vertical="center" wrapText="1"/>
    </xf>
    <xf numFmtId="0" fontId="52" fillId="7" borderId="125" xfId="0" applyFont="1" applyFill="1" applyBorder="1" applyAlignment="1">
      <alignment horizontal="center" vertical="center"/>
    </xf>
    <xf numFmtId="0" fontId="52" fillId="7" borderId="120" xfId="0" applyFont="1" applyFill="1" applyBorder="1" applyAlignment="1">
      <alignment horizontal="center" vertical="center"/>
    </xf>
    <xf numFmtId="0" fontId="52" fillId="7" borderId="129" xfId="0" applyFont="1" applyFill="1" applyBorder="1" applyAlignment="1">
      <alignment horizontal="center" vertical="center"/>
    </xf>
    <xf numFmtId="0" fontId="52" fillId="7" borderId="125" xfId="0" applyFont="1" applyFill="1" applyBorder="1" applyAlignment="1">
      <alignment horizontal="center" vertical="center" wrapText="1"/>
    </xf>
    <xf numFmtId="0" fontId="52" fillId="7" borderId="120" xfId="0" applyFont="1" applyFill="1" applyBorder="1" applyAlignment="1">
      <alignment horizontal="center" vertical="center" wrapText="1"/>
    </xf>
    <xf numFmtId="0" fontId="52" fillId="7" borderId="129" xfId="0" applyFont="1" applyFill="1" applyBorder="1" applyAlignment="1">
      <alignment horizontal="center" vertical="center" wrapText="1"/>
    </xf>
    <xf numFmtId="0" fontId="51" fillId="0" borderId="46" xfId="0" applyFont="1" applyBorder="1" applyAlignment="1">
      <alignment horizontal="left" vertical="center" wrapText="1" indent="1"/>
    </xf>
    <xf numFmtId="0" fontId="51" fillId="0" borderId="3" xfId="0" applyFont="1" applyBorder="1" applyAlignment="1">
      <alignment horizontal="left" vertical="center" wrapText="1" indent="1"/>
    </xf>
    <xf numFmtId="0" fontId="94" fillId="0" borderId="4" xfId="0" applyFont="1" applyFill="1" applyBorder="1" applyAlignment="1">
      <alignment horizontal="left"/>
    </xf>
    <xf numFmtId="0" fontId="52" fillId="8" borderId="124" xfId="0" applyFont="1" applyFill="1" applyBorder="1" applyAlignment="1">
      <alignment horizontal="center" vertical="center"/>
    </xf>
    <xf numFmtId="0" fontId="52" fillId="8" borderId="125" xfId="0" applyFont="1" applyFill="1" applyBorder="1" applyAlignment="1">
      <alignment horizontal="center" vertical="center"/>
    </xf>
    <xf numFmtId="0" fontId="17" fillId="8" borderId="136" xfId="0" applyFont="1" applyFill="1" applyBorder="1" applyAlignment="1">
      <alignment horizontal="center" vertical="center"/>
    </xf>
    <xf numFmtId="0" fontId="17" fillId="8" borderId="54" xfId="0" applyFont="1" applyFill="1" applyBorder="1" applyAlignment="1">
      <alignment horizontal="center" vertical="center"/>
    </xf>
    <xf numFmtId="0" fontId="51" fillId="0" borderId="139" xfId="0" applyFont="1" applyFill="1" applyBorder="1" applyAlignment="1">
      <alignment horizontal="left" vertical="center" wrapText="1" indent="1"/>
    </xf>
    <xf numFmtId="0" fontId="51" fillId="0" borderId="134" xfId="0" applyFont="1" applyFill="1" applyBorder="1" applyAlignment="1">
      <alignment horizontal="left" vertical="center" wrapText="1" indent="1"/>
    </xf>
    <xf numFmtId="0" fontId="51" fillId="0" borderId="137" xfId="0" applyFont="1" applyBorder="1" applyAlignment="1">
      <alignment horizontal="left" vertical="center" wrapText="1" indent="1"/>
    </xf>
    <xf numFmtId="0" fontId="17" fillId="7" borderId="19" xfId="0" applyFont="1" applyFill="1" applyBorder="1" applyAlignment="1">
      <alignment horizontal="center" vertical="center"/>
    </xf>
    <xf numFmtId="0" fontId="17" fillId="7" borderId="54" xfId="0" applyFont="1" applyFill="1" applyBorder="1" applyAlignment="1">
      <alignment horizontal="center" vertical="center"/>
    </xf>
    <xf numFmtId="0" fontId="52" fillId="7" borderId="18" xfId="0" applyFont="1" applyFill="1" applyBorder="1" applyAlignment="1">
      <alignment horizontal="center" vertical="center"/>
    </xf>
    <xf numFmtId="0" fontId="51" fillId="0" borderId="0" xfId="0" applyFont="1" applyFill="1" applyAlignment="1">
      <alignment horizontal="left" wrapText="1"/>
    </xf>
    <xf numFmtId="0" fontId="7" fillId="0" borderId="0" xfId="0" applyFont="1" applyFill="1" applyAlignment="1">
      <alignment horizontal="center" vertical="center"/>
    </xf>
    <xf numFmtId="0" fontId="41" fillId="9" borderId="14" xfId="0" applyFont="1" applyFill="1" applyBorder="1" applyAlignment="1">
      <alignment horizontal="center" vertical="center" wrapText="1"/>
    </xf>
    <xf numFmtId="0" fontId="41" fillId="9" borderId="15" xfId="0" applyFont="1" applyFill="1" applyBorder="1" applyAlignment="1">
      <alignment horizontal="center" vertical="center" wrapText="1"/>
    </xf>
    <xf numFmtId="0" fontId="41" fillId="9" borderId="16"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46"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86" fillId="9" borderId="61" xfId="0" applyFont="1" applyFill="1" applyBorder="1" applyAlignment="1">
      <alignment horizontal="left" vertical="center" wrapText="1" indent="1"/>
    </xf>
    <xf numFmtId="0" fontId="87" fillId="9" borderId="15" xfId="0" applyFont="1" applyFill="1" applyBorder="1" applyAlignment="1">
      <alignment horizontal="left" vertical="center" wrapText="1" indent="1"/>
    </xf>
    <xf numFmtId="0" fontId="87" fillId="9" borderId="16" xfId="0" applyFont="1" applyFill="1" applyBorder="1" applyAlignment="1">
      <alignment horizontal="left" vertical="center" wrapText="1" indent="1"/>
    </xf>
    <xf numFmtId="0" fontId="51" fillId="0" borderId="0" xfId="0" applyFont="1" applyFill="1" applyAlignment="1">
      <alignment horizontal="left" vertical="center" wrapText="1"/>
    </xf>
    <xf numFmtId="0" fontId="5" fillId="0" borderId="0" xfId="0" applyFont="1" applyFill="1" applyAlignment="1">
      <alignment horizontal="left" vertical="center" wrapText="1"/>
    </xf>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9" xfId="0" applyFont="1" applyFill="1" applyBorder="1" applyAlignment="1">
      <alignment horizontal="center" vertical="center"/>
    </xf>
    <xf numFmtId="0" fontId="39" fillId="0" borderId="0" xfId="2" applyFont="1" applyFill="1" applyAlignment="1">
      <alignment horizontal="center" vertical="top" wrapText="1"/>
    </xf>
    <xf numFmtId="0" fontId="60" fillId="5" borderId="14" xfId="0" applyFont="1" applyFill="1" applyBorder="1" applyAlignment="1" applyProtection="1">
      <alignment horizontal="left" vertical="top" wrapText="1"/>
    </xf>
    <xf numFmtId="0" fontId="60" fillId="5" borderId="15" xfId="0" applyFont="1" applyFill="1" applyBorder="1" applyAlignment="1" applyProtection="1">
      <alignment horizontal="left" vertical="top" wrapText="1"/>
    </xf>
    <xf numFmtId="0" fontId="60" fillId="5" borderId="16" xfId="0" applyFont="1" applyFill="1" applyBorder="1" applyAlignment="1" applyProtection="1">
      <alignment horizontal="left" vertical="top" wrapText="1"/>
    </xf>
    <xf numFmtId="0" fontId="56" fillId="5" borderId="15" xfId="0" applyFont="1" applyFill="1" applyBorder="1" applyAlignment="1" applyProtection="1">
      <alignment horizontal="left" vertical="top" wrapText="1"/>
    </xf>
    <xf numFmtId="0" fontId="56" fillId="5" borderId="16" xfId="0" applyFont="1" applyFill="1" applyBorder="1" applyAlignment="1" applyProtection="1">
      <alignment horizontal="left" vertical="top" wrapText="1"/>
    </xf>
    <xf numFmtId="0" fontId="42" fillId="12" borderId="55" xfId="0" applyFont="1" applyFill="1" applyBorder="1" applyAlignment="1" applyProtection="1">
      <alignment horizontal="left" vertical="top" wrapText="1"/>
    </xf>
    <xf numFmtId="0" fontId="42" fillId="12" borderId="56" xfId="0" applyFont="1" applyFill="1" applyBorder="1" applyAlignment="1" applyProtection="1">
      <alignment horizontal="left" vertical="top" wrapText="1"/>
    </xf>
    <xf numFmtId="0" fontId="62" fillId="5" borderId="14" xfId="0" applyFont="1" applyFill="1" applyBorder="1" applyAlignment="1" applyProtection="1">
      <alignment horizontal="left" vertical="top" wrapText="1"/>
    </xf>
    <xf numFmtId="0" fontId="62" fillId="5" borderId="15" xfId="0" applyFont="1" applyFill="1" applyBorder="1" applyAlignment="1" applyProtection="1">
      <alignment horizontal="left" vertical="top" wrapText="1"/>
    </xf>
    <xf numFmtId="0" fontId="62" fillId="5" borderId="16" xfId="0" applyFont="1" applyFill="1" applyBorder="1" applyAlignment="1" applyProtection="1">
      <alignment horizontal="left" vertical="top" wrapText="1"/>
    </xf>
    <xf numFmtId="0" fontId="42" fillId="12" borderId="143" xfId="0" applyFont="1" applyFill="1" applyBorder="1" applyAlignment="1" applyProtection="1">
      <alignment horizontal="left" vertical="top" wrapText="1"/>
    </xf>
    <xf numFmtId="49" fontId="36" fillId="5" borderId="161" xfId="0" applyNumberFormat="1" applyFont="1" applyFill="1" applyBorder="1" applyAlignment="1" applyProtection="1">
      <alignment horizontal="left" vertical="top" wrapText="1" indent="1"/>
    </xf>
    <xf numFmtId="49" fontId="36" fillId="5" borderId="162" xfId="0" applyNumberFormat="1" applyFont="1" applyFill="1" applyBorder="1" applyAlignment="1" applyProtection="1">
      <alignment horizontal="left" vertical="top" wrapText="1" indent="1"/>
    </xf>
    <xf numFmtId="0" fontId="71" fillId="5" borderId="14" xfId="0" applyFont="1" applyFill="1" applyBorder="1" applyAlignment="1" applyProtection="1">
      <alignment horizontal="left" vertical="top" wrapText="1" indent="1"/>
    </xf>
    <xf numFmtId="0" fontId="71" fillId="5" borderId="15" xfId="0" applyFont="1" applyFill="1" applyBorder="1" applyAlignment="1" applyProtection="1">
      <alignment horizontal="left" vertical="top" wrapText="1" indent="1"/>
    </xf>
    <xf numFmtId="0" fontId="71" fillId="5" borderId="16" xfId="0" applyFont="1" applyFill="1" applyBorder="1" applyAlignment="1" applyProtection="1">
      <alignment horizontal="left" vertical="top" wrapText="1" indent="1"/>
    </xf>
    <xf numFmtId="0" fontId="69" fillId="5" borderId="14" xfId="0" applyFont="1" applyFill="1" applyBorder="1" applyAlignment="1" applyProtection="1">
      <alignment horizontal="left" vertical="top" wrapText="1"/>
    </xf>
    <xf numFmtId="0" fontId="69" fillId="5" borderId="15" xfId="0" applyFont="1" applyFill="1" applyBorder="1" applyAlignment="1" applyProtection="1">
      <alignment horizontal="left" vertical="top" wrapText="1"/>
    </xf>
    <xf numFmtId="0" fontId="69" fillId="5" borderId="16" xfId="0" applyFont="1" applyFill="1" applyBorder="1" applyAlignment="1" applyProtection="1">
      <alignment horizontal="left" vertical="top" wrapText="1"/>
    </xf>
    <xf numFmtId="49" fontId="52" fillId="12" borderId="143" xfId="0" applyNumberFormat="1" applyFont="1" applyFill="1" applyBorder="1" applyAlignment="1" applyProtection="1">
      <alignment horizontal="left" vertical="top"/>
    </xf>
    <xf numFmtId="49" fontId="52" fillId="12" borderId="63" xfId="0" applyNumberFormat="1" applyFont="1" applyFill="1" applyBorder="1" applyAlignment="1" applyProtection="1">
      <alignment horizontal="left" vertical="top"/>
    </xf>
    <xf numFmtId="0" fontId="62" fillId="5" borderId="14" xfId="0" applyFont="1" applyFill="1" applyBorder="1" applyAlignment="1" applyProtection="1">
      <alignment vertical="top" wrapText="1"/>
    </xf>
    <xf numFmtId="0" fontId="62" fillId="5" borderId="15" xfId="0" applyFont="1" applyFill="1" applyBorder="1" applyAlignment="1" applyProtection="1">
      <alignment vertical="top" wrapText="1"/>
    </xf>
    <xf numFmtId="0" fontId="62" fillId="5" borderId="7" xfId="0" applyFont="1" applyFill="1" applyBorder="1" applyAlignment="1" applyProtection="1">
      <alignment horizontal="left" vertical="top" wrapText="1"/>
    </xf>
    <xf numFmtId="0" fontId="41" fillId="6" borderId="14" xfId="0" applyFont="1" applyFill="1" applyBorder="1" applyAlignment="1" applyProtection="1">
      <alignment horizontal="left" vertical="top" wrapText="1"/>
    </xf>
    <xf numFmtId="0" fontId="41" fillId="6" borderId="15" xfId="0" applyFont="1" applyFill="1" applyBorder="1" applyAlignment="1" applyProtection="1">
      <alignment horizontal="left" vertical="top" wrapText="1"/>
    </xf>
    <xf numFmtId="0" fontId="41" fillId="6" borderId="16" xfId="0" applyFont="1" applyFill="1" applyBorder="1" applyAlignment="1" applyProtection="1">
      <alignment horizontal="left" vertical="top" wrapText="1"/>
    </xf>
    <xf numFmtId="0" fontId="41" fillId="6" borderId="15" xfId="0" applyFont="1" applyFill="1" applyBorder="1" applyAlignment="1" applyProtection="1">
      <alignment horizontal="left" vertical="top"/>
    </xf>
    <xf numFmtId="0" fontId="41" fillId="6" borderId="16" xfId="0" applyFont="1" applyFill="1" applyBorder="1" applyAlignment="1" applyProtection="1">
      <alignment horizontal="left" vertical="top"/>
    </xf>
    <xf numFmtId="49" fontId="52" fillId="12" borderId="146" xfId="0" applyNumberFormat="1" applyFont="1" applyFill="1" applyBorder="1" applyAlignment="1" applyProtection="1">
      <alignment horizontal="left" vertical="top" wrapText="1"/>
    </xf>
    <xf numFmtId="49" fontId="52" fillId="12" borderId="47" xfId="0" applyNumberFormat="1" applyFont="1" applyFill="1" applyBorder="1" applyAlignment="1" applyProtection="1">
      <alignment horizontal="left" vertical="top" wrapText="1"/>
    </xf>
    <xf numFmtId="0" fontId="62" fillId="6" borderId="14" xfId="0" applyFont="1" applyFill="1" applyBorder="1" applyAlignment="1" applyProtection="1">
      <alignment horizontal="left" vertical="top" wrapText="1"/>
    </xf>
    <xf numFmtId="0" fontId="62" fillId="6" borderId="15" xfId="0" applyFont="1" applyFill="1" applyBorder="1" applyAlignment="1" applyProtection="1">
      <alignment horizontal="left" vertical="top" wrapText="1"/>
    </xf>
    <xf numFmtId="0" fontId="62" fillId="6" borderId="16" xfId="0" applyFont="1" applyFill="1" applyBorder="1" applyAlignment="1" applyProtection="1">
      <alignment horizontal="left" vertical="top" wrapText="1"/>
    </xf>
    <xf numFmtId="49" fontId="52" fillId="12" borderId="149" xfId="0" applyNumberFormat="1" applyFont="1" applyFill="1" applyBorder="1" applyAlignment="1" applyProtection="1">
      <alignment horizontal="left" vertical="top"/>
    </xf>
    <xf numFmtId="49" fontId="52" fillId="12" borderId="146" xfId="0" applyNumberFormat="1" applyFont="1" applyFill="1" applyBorder="1" applyAlignment="1" applyProtection="1">
      <alignment horizontal="left" vertical="top"/>
    </xf>
    <xf numFmtId="49" fontId="52" fillId="12" borderId="148" xfId="0" applyNumberFormat="1" applyFont="1" applyFill="1" applyBorder="1" applyAlignment="1" applyProtection="1">
      <alignment horizontal="left" vertical="top"/>
    </xf>
    <xf numFmtId="49" fontId="52" fillId="12" borderId="135" xfId="0" applyNumberFormat="1" applyFont="1" applyFill="1" applyBorder="1" applyAlignment="1" applyProtection="1">
      <alignment horizontal="left" vertical="top"/>
    </xf>
    <xf numFmtId="49" fontId="52" fillId="12" borderId="0" xfId="0" applyNumberFormat="1" applyFont="1" applyFill="1" applyBorder="1" applyAlignment="1" applyProtection="1">
      <alignment horizontal="left" vertical="top"/>
    </xf>
    <xf numFmtId="49" fontId="52" fillId="12" borderId="7" xfId="0" applyNumberFormat="1" applyFont="1" applyFill="1" applyBorder="1" applyAlignment="1" applyProtection="1">
      <alignment horizontal="left" vertical="top"/>
    </xf>
    <xf numFmtId="0" fontId="53" fillId="7" borderId="14" xfId="0" applyFont="1" applyFill="1" applyBorder="1" applyAlignment="1">
      <alignment horizontal="left" vertical="top" wrapText="1"/>
    </xf>
    <xf numFmtId="0" fontId="53" fillId="7" borderId="15" xfId="0" applyFont="1" applyFill="1" applyBorder="1" applyAlignment="1">
      <alignment horizontal="left" vertical="top" wrapText="1"/>
    </xf>
    <xf numFmtId="0" fontId="53" fillId="7" borderId="16" xfId="0" applyFont="1" applyFill="1" applyBorder="1" applyAlignment="1">
      <alignment horizontal="left" vertical="top" wrapText="1"/>
    </xf>
    <xf numFmtId="0" fontId="53" fillId="7" borderId="15" xfId="0" applyFont="1" applyFill="1" applyBorder="1" applyAlignment="1">
      <alignment horizontal="left" vertical="top"/>
    </xf>
    <xf numFmtId="0" fontId="53" fillId="7" borderId="16" xfId="0" applyFont="1" applyFill="1" applyBorder="1" applyAlignment="1">
      <alignment horizontal="left" vertical="top"/>
    </xf>
    <xf numFmtId="0" fontId="56" fillId="7" borderId="7" xfId="0" applyFont="1" applyFill="1" applyBorder="1" applyAlignment="1">
      <alignment horizontal="left" vertical="top" wrapText="1"/>
    </xf>
    <xf numFmtId="0" fontId="56" fillId="7" borderId="1" xfId="0" applyFont="1" applyFill="1" applyBorder="1" applyAlignment="1">
      <alignment horizontal="left" vertical="top" wrapText="1"/>
    </xf>
    <xf numFmtId="0" fontId="60" fillId="7" borderId="15" xfId="0" applyFont="1" applyFill="1" applyBorder="1" applyAlignment="1">
      <alignment horizontal="left" vertical="top"/>
    </xf>
    <xf numFmtId="0" fontId="60" fillId="7" borderId="16" xfId="0" applyFont="1" applyFill="1" applyBorder="1" applyAlignment="1">
      <alignment horizontal="left" vertical="top"/>
    </xf>
    <xf numFmtId="0" fontId="56" fillId="7" borderId="14" xfId="0" applyFont="1" applyFill="1" applyBorder="1" applyAlignment="1">
      <alignment horizontal="left" vertical="top" wrapText="1"/>
    </xf>
    <xf numFmtId="0" fontId="56" fillId="7" borderId="15" xfId="0" applyFont="1" applyFill="1" applyBorder="1" applyAlignment="1">
      <alignment horizontal="left" vertical="top" wrapText="1"/>
    </xf>
    <xf numFmtId="0" fontId="56" fillId="7" borderId="16" xfId="0" applyFont="1" applyFill="1" applyBorder="1" applyAlignment="1">
      <alignment horizontal="left" vertical="top" wrapText="1"/>
    </xf>
    <xf numFmtId="49" fontId="52" fillId="12" borderId="143" xfId="0" applyNumberFormat="1" applyFont="1" applyFill="1" applyBorder="1" applyAlignment="1">
      <alignment horizontal="left" vertical="top" wrapText="1"/>
    </xf>
    <xf numFmtId="49" fontId="52" fillId="12" borderId="55" xfId="0" applyNumberFormat="1" applyFont="1" applyFill="1" applyBorder="1" applyAlignment="1">
      <alignment horizontal="left" vertical="top" wrapText="1"/>
    </xf>
    <xf numFmtId="49" fontId="52" fillId="12" borderId="56" xfId="0" applyNumberFormat="1" applyFont="1" applyFill="1" applyBorder="1" applyAlignment="1">
      <alignment horizontal="left" vertical="top" wrapText="1"/>
    </xf>
    <xf numFmtId="0" fontId="17" fillId="8" borderId="14" xfId="0" applyFont="1" applyFill="1" applyBorder="1" applyAlignment="1">
      <alignment horizontal="left" vertical="top" wrapText="1"/>
    </xf>
    <xf numFmtId="0" fontId="17" fillId="8" borderId="15" xfId="0" applyFont="1" applyFill="1" applyBorder="1" applyAlignment="1">
      <alignment horizontal="left" vertical="top"/>
    </xf>
    <xf numFmtId="0" fontId="17" fillId="8" borderId="16" xfId="0" applyFont="1" applyFill="1" applyBorder="1" applyAlignment="1">
      <alignment horizontal="left" vertical="top"/>
    </xf>
    <xf numFmtId="0" fontId="17" fillId="8" borderId="15" xfId="0" applyFont="1" applyFill="1" applyBorder="1" applyAlignment="1">
      <alignment horizontal="left" vertical="top" wrapText="1"/>
    </xf>
    <xf numFmtId="0" fontId="17" fillId="8" borderId="16" xfId="0" applyFont="1" applyFill="1" applyBorder="1" applyAlignment="1">
      <alignment horizontal="left" vertical="top" wrapText="1"/>
    </xf>
    <xf numFmtId="49" fontId="52" fillId="12" borderId="4" xfId="0" applyNumberFormat="1" applyFont="1" applyFill="1" applyBorder="1" applyAlignment="1">
      <alignment horizontal="left" vertical="top" wrapText="1"/>
    </xf>
    <xf numFmtId="49" fontId="52" fillId="12" borderId="0" xfId="0" applyNumberFormat="1" applyFont="1" applyFill="1" applyBorder="1" applyAlignment="1">
      <alignment horizontal="left" vertical="top" wrapText="1"/>
    </xf>
    <xf numFmtId="0" fontId="17" fillId="9" borderId="15" xfId="0" applyFont="1" applyFill="1" applyBorder="1" applyAlignment="1">
      <alignment horizontal="left" vertical="top" wrapText="1"/>
    </xf>
    <xf numFmtId="0" fontId="17" fillId="9" borderId="16" xfId="0" applyFont="1" applyFill="1" applyBorder="1" applyAlignment="1">
      <alignment horizontal="left" vertical="top" wrapText="1"/>
    </xf>
  </cellXfs>
  <cellStyles count="4">
    <cellStyle name="Hyperlink" xfId="1" builtinId="8" hidden="1"/>
    <cellStyle name="Hyperlink" xfId="2" builtinId="8"/>
    <cellStyle name="Normal" xfId="0" builtinId="0"/>
    <cellStyle name="Normal 2" xfId="3"/>
  </cellStyles>
  <dxfs count="278">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0"/>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i val="0"/>
        <color theme="5"/>
      </font>
      <fill>
        <patternFill>
          <bgColor rgb="FFFFFF00"/>
        </patternFill>
      </fill>
    </dxf>
    <dxf>
      <font>
        <b/>
        <i val="0"/>
        <color rgb="FF652D86"/>
      </font>
      <fill>
        <patternFill>
          <bgColor rgb="FFFFFFB9"/>
        </patternFill>
      </fill>
    </dxf>
    <dxf>
      <font>
        <b/>
        <i val="0"/>
        <color theme="5"/>
      </font>
      <fill>
        <patternFill>
          <bgColor rgb="FFFFFF00"/>
        </patternFill>
      </fill>
    </dxf>
    <dxf>
      <font>
        <b/>
        <i val="0"/>
        <color rgb="FF652D86"/>
      </font>
      <fill>
        <patternFill>
          <bgColor rgb="FFFFFFB9"/>
        </patternFill>
      </fill>
    </dxf>
    <dxf>
      <font>
        <b/>
        <i val="0"/>
        <color theme="5"/>
      </font>
      <fill>
        <patternFill>
          <bgColor rgb="FFFFFF00"/>
        </patternFill>
      </fill>
    </dxf>
    <dxf>
      <font>
        <b/>
        <i val="0"/>
        <color rgb="FF652D86"/>
      </font>
      <fill>
        <patternFill>
          <bgColor rgb="FFFFFFB9"/>
        </patternFill>
      </fill>
    </dxf>
    <dxf>
      <font>
        <b/>
        <i val="0"/>
        <color rgb="FF652D86"/>
      </font>
    </dxf>
    <dxf>
      <font>
        <b/>
        <i val="0"/>
        <color theme="5"/>
      </font>
      <fill>
        <patternFill>
          <bgColor rgb="FFFFFF00"/>
        </patternFill>
      </fill>
    </dxf>
    <dxf>
      <font>
        <b/>
        <i val="0"/>
        <color rgb="FF652D86"/>
      </font>
      <fill>
        <patternFill>
          <bgColor rgb="FFFFFFB9"/>
        </patternFill>
      </fill>
    </dxf>
    <dxf>
      <font>
        <b/>
        <i val="0"/>
        <color rgb="FF652D86"/>
      </font>
    </dxf>
    <dxf>
      <font>
        <b/>
        <i val="0"/>
        <color theme="5"/>
      </font>
      <fill>
        <patternFill>
          <bgColor rgb="FFFFFF00"/>
        </patternFill>
      </fill>
    </dxf>
    <dxf>
      <font>
        <b/>
        <i val="0"/>
        <color rgb="FF652D86"/>
      </font>
      <fill>
        <patternFill>
          <bgColor rgb="FFFFFFB9"/>
        </patternFill>
      </fill>
    </dxf>
    <dxf>
      <font>
        <b/>
        <i val="0"/>
        <color rgb="FF652D86"/>
      </font>
    </dxf>
    <dxf>
      <font>
        <b/>
        <i val="0"/>
        <color theme="5"/>
      </font>
      <fill>
        <patternFill>
          <bgColor rgb="FFFFFF00"/>
        </patternFill>
      </fill>
    </dxf>
    <dxf>
      <font>
        <b/>
        <i val="0"/>
        <color rgb="FF652D86"/>
      </font>
      <fill>
        <patternFill>
          <bgColor rgb="FFFFFFB9"/>
        </patternFill>
      </fill>
    </dxf>
  </dxfs>
  <tableStyles count="0" defaultTableStyle="TableStyleMedium2" defaultPivotStyle="PivotStyleLight16"/>
  <colors>
    <mruColors>
      <color rgb="FFFFFFB9"/>
      <color rgb="FFA488B6"/>
      <color rgb="FF444444"/>
      <color rgb="FF404040"/>
      <color rgb="FFD9EBE8"/>
      <color rgb="FFFEE7E2"/>
      <color rgb="FFE7E6E6"/>
      <color rgb="FFFFF7E1"/>
      <color rgb="FFDDEBF7"/>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H-CLLRData/Common/LDVRform/Linked%20Data%20Dictionaries%20202009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S DD"/>
      <sheetName val="R-MBS DD"/>
      <sheetName val="Cancer DD"/>
    </sheetNames>
    <sheetDataSet>
      <sheetData sheetId="0">
        <row r="5">
          <cell r="E5" t="str">
            <v>Benefit paid</v>
          </cell>
          <cell r="F5" t="str">
            <v>N[NNN].NN</v>
          </cell>
        </row>
        <row r="6">
          <cell r="E6" t="str">
            <v>Broad type of service</v>
          </cell>
          <cell r="F6">
            <v>101</v>
          </cell>
          <cell r="G6" t="str">
            <v>Non referred attendances - General Practitioner/Vocationally Registered General Practitioner (VRGP)</v>
          </cell>
        </row>
        <row r="24">
          <cell r="E24" t="str">
            <v>Bulk Billing Flag</v>
          </cell>
          <cell r="F24" t="str">
            <v>D</v>
          </cell>
          <cell r="G24" t="str">
            <v>Direct billed (bulk billed)</v>
          </cell>
        </row>
        <row r="26">
          <cell r="E26" t="str">
            <v>Current Item Number</v>
          </cell>
          <cell r="F26" t="str">
            <v>NN[NNN]</v>
          </cell>
          <cell r="H26" t="str">
            <v>http://www.mbsonline.gov.au/internet/mbsonline/publishing.nsf/Content/Home</v>
          </cell>
        </row>
        <row r="27">
          <cell r="E27" t="str">
            <v>Date of referral</v>
          </cell>
          <cell r="F27" t="str">
            <v>DDMMYYYY</v>
          </cell>
        </row>
        <row r="28">
          <cell r="E28" t="str">
            <v>Date of service</v>
          </cell>
          <cell r="F28" t="str">
            <v>DDMMYYYY</v>
          </cell>
        </row>
        <row r="29">
          <cell r="E29" t="str">
            <v>Fee charged</v>
          </cell>
          <cell r="F29" t="str">
            <v>N[NNN].NN</v>
          </cell>
        </row>
        <row r="30">
          <cell r="E30" t="str">
            <v>In Hospital Flag</v>
          </cell>
          <cell r="F30" t="str">
            <v>Y</v>
          </cell>
          <cell r="G30" t="str">
            <v>Yes</v>
          </cell>
        </row>
        <row r="32">
          <cell r="E32" t="str">
            <v>MBS Category</v>
          </cell>
          <cell r="F32">
            <v>1</v>
          </cell>
          <cell r="G32" t="str">
            <v>Professional attendances</v>
          </cell>
        </row>
        <row r="42">
          <cell r="E42" t="str">
            <v>Original Item Number at date of service</v>
          </cell>
          <cell r="F42" t="str">
            <v>NN[NNN]</v>
          </cell>
        </row>
        <row r="43">
          <cell r="E43" t="str">
            <v>Service Provider specialty</v>
          </cell>
          <cell r="F43">
            <v>1</v>
          </cell>
          <cell r="G43" t="str">
            <v>General practitioner (GP)</v>
          </cell>
        </row>
        <row r="47">
          <cell r="E47" t="str">
            <v>Services (N)</v>
          </cell>
          <cell r="F47" t="str">
            <v>N</v>
          </cell>
        </row>
      </sheetData>
      <sheetData sheetId="1"/>
      <sheetData sheetId="2">
        <row r="5">
          <cell r="D5" t="str">
            <v>num</v>
          </cell>
          <cell r="E5" t="str">
            <v>integer</v>
          </cell>
          <cell r="F5" t="str">
            <v xml:space="preserve">A tumour can be diagnosed by a number of different methods, each of which has a degree of reliability associated with it. The value contained in this field represents the method of the most reliable method used, using the hierarchy 7 &gt; 6 &gt; … &gt; 1 &gt; 0 </v>
          </cell>
          <cell r="G5">
            <v>0</v>
          </cell>
          <cell r="H5" t="str">
            <v>Death certificate only (DCO): information provided is from a death certificate. No other information has been found regarding the neoplasm</v>
          </cell>
        </row>
        <row r="14">
          <cell r="D14" t="str">
            <v>num</v>
          </cell>
          <cell r="E14" t="str">
            <v>real</v>
          </cell>
          <cell r="F14" t="str">
            <v>The size of an invasive breast cancer, in millimetres</v>
          </cell>
          <cell r="G14" t="str">
            <v>Null</v>
          </cell>
          <cell r="H14" t="str">
            <v>Tumour is not an invasive breast cancer</v>
          </cell>
        </row>
        <row r="20">
          <cell r="D20" t="str">
            <v>num</v>
          </cell>
          <cell r="E20" t="str">
            <v>integer</v>
          </cell>
          <cell r="F20" t="str">
            <v>The age, in completed whole years, of the person on the day of their diagnosis</v>
          </cell>
          <cell r="G20" t="str">
            <v>999*</v>
          </cell>
          <cell r="H20" t="str">
            <v>Unknown age at diagnosis</v>
          </cell>
        </row>
        <row r="22">
          <cell r="D22" t="str">
            <v>num</v>
          </cell>
          <cell r="E22" t="str">
            <v>integer</v>
          </cell>
          <cell r="F22" t="str">
            <v>The age groups, numbered 1 to 19, are the 5-year age groups .(In the 2015 ACD there were only 18 age groups. The 18th one was 85+.)</v>
          </cell>
          <cell r="G22" t="str">
            <v>99*</v>
          </cell>
          <cell r="H22" t="str">
            <v>Unknown age at diagnosis</v>
          </cell>
        </row>
        <row r="42">
          <cell r="D42" t="str">
            <v>date</v>
          </cell>
          <cell r="F42" t="str">
            <v>Date on which the tumour was diagnosed</v>
          </cell>
          <cell r="G42" t="str">
            <v>null value</v>
          </cell>
          <cell r="H42" t="str">
            <v>data not provided for ACT</v>
          </cell>
        </row>
        <row r="44">
          <cell r="D44" t="str">
            <v>chr</v>
          </cell>
          <cell r="E44">
            <v>3</v>
          </cell>
          <cell r="F44" t="str">
            <v xml:space="preserve">Each accuracy indicator consists of three letters. Although the first letter generally relates only to the accuracy of the day, the second to the month and the third to the year, there are some cases (FFF and UU_) in which the indicator means something about more than just one component. Not provided for Tasmania or for persons in SA with waived consent </v>
          </cell>
          <cell r="G44" t="str">
            <v>A (can occur in any position)</v>
          </cell>
          <cell r="H44" t="str">
            <v>The component has been specifically recorded by the registry as accurate.</v>
          </cell>
        </row>
        <row r="52">
          <cell r="D52" t="str">
            <v>chr</v>
          </cell>
          <cell r="E52">
            <v>7</v>
          </cell>
          <cell r="F52" t="str">
            <v>The year and month on which the tumour was diagnosed</v>
          </cell>
          <cell r="G52" t="str">
            <v>null value</v>
          </cell>
          <cell r="H52" t="str">
            <v>impossible</v>
          </cell>
        </row>
        <row r="54">
          <cell r="D54" t="str">
            <v>chr</v>
          </cell>
          <cell r="E54">
            <v>4</v>
          </cell>
          <cell r="F54" t="str">
            <v>The ICD-10 (2016 version) disease code of the tumour.</v>
          </cell>
          <cell r="G54" t="str">
            <v>null value</v>
          </cell>
          <cell r="H54" t="str">
            <v>impossible</v>
          </cell>
        </row>
        <row r="55">
          <cell r="D55" t="str">
            <v>num</v>
          </cell>
          <cell r="E55" t="str">
            <v>real</v>
          </cell>
          <cell r="F55" t="str">
            <v>The Breslow thickness of a malignant melanoma of the skin, measured in millimetres.</v>
          </cell>
          <cell r="G55" t="str">
            <v>Null</v>
          </cell>
          <cell r="H55" t="str">
            <v>Tumour is not a malignant melanoma of the skin</v>
          </cell>
        </row>
        <row r="61">
          <cell r="D61" t="str">
            <v>chr</v>
          </cell>
          <cell r="E61">
            <v>6</v>
          </cell>
          <cell r="F61" t="str">
            <v>The tumour histology concatenated with the tumour behaviour</v>
          </cell>
          <cell r="G61">
            <v>3</v>
          </cell>
          <cell r="H61" t="str">
            <v xml:space="preserve">malignant tumours (same for all records) </v>
          </cell>
        </row>
        <row r="63">
          <cell r="D63" t="str">
            <v>chr</v>
          </cell>
          <cell r="E63">
            <v>3</v>
          </cell>
          <cell r="F63" t="str">
            <v>Some registries cover more than one jurisdiction</v>
          </cell>
          <cell r="G63" t="str">
            <v>NSW</v>
          </cell>
          <cell r="H63" t="str">
            <v>New South Wales, Australian Capital Territory, Jervis Bay Territory or Norfolk Island</v>
          </cell>
        </row>
        <row r="71">
          <cell r="D71" t="str">
            <v>chr</v>
          </cell>
          <cell r="E71">
            <v>3</v>
          </cell>
          <cell r="F71" t="str">
            <v>State or territory of the usual residence of the person at the time of their diagnosis.</v>
          </cell>
          <cell r="G71" t="str">
            <v>ACT</v>
          </cell>
          <cell r="H71" t="str">
            <v>Australian Capital Territory</v>
          </cell>
        </row>
        <row r="81">
          <cell r="D81" t="str">
            <v>chr</v>
          </cell>
          <cell r="E81">
            <v>4</v>
          </cell>
          <cell r="F81" t="str">
            <v>ICD-O-3 topography code of the tumour</v>
          </cell>
          <cell r="G81" t="str">
            <v>null value</v>
          </cell>
          <cell r="H81" t="str">
            <v>impossible</v>
          </cell>
        </row>
        <row r="83">
          <cell r="D83" t="str">
            <v>num</v>
          </cell>
          <cell r="E83" t="str">
            <v>integer</v>
          </cell>
          <cell r="F83" t="str">
            <v>9-digit Statistical Area Level 2 (SA2), in the 2011 ASGS, of the usual residence of the person at the time of their diagnosis</v>
          </cell>
          <cell r="G83" t="str">
            <v>ABS state Code + eight 9s*</v>
          </cell>
          <cell r="H83" t="str">
            <v>Provided for unlnown values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lswh.org.au/" TargetMode="External"/><Relationship Id="rId2" Type="http://schemas.openxmlformats.org/officeDocument/2006/relationships/hyperlink" Target="https://www.alswh.org.au/for-data-users/linked-data-overview/linked-data-important/" TargetMode="External"/><Relationship Id="rId1" Type="http://schemas.openxmlformats.org/officeDocument/2006/relationships/hyperlink" Target="https://www.alswh.org.au/for-data-users/applying-for-data/full-dataset-and-linked-data/"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meteor.aihw.gov.au/content/index.phtml/itemId/497490" TargetMode="External"/><Relationship Id="rId13" Type="http://schemas.openxmlformats.org/officeDocument/2006/relationships/printerSettings" Target="../printerSettings/printerSettings10.bin"/><Relationship Id="rId3" Type="http://schemas.openxmlformats.org/officeDocument/2006/relationships/hyperlink" Target="https://meteor.aihw.gov.au/content/index.phtml/itemId/471932" TargetMode="External"/><Relationship Id="rId7" Type="http://schemas.openxmlformats.org/officeDocument/2006/relationships/hyperlink" Target="https://meteor.aihw.gov.au/content/index.phtml/itemId/651975" TargetMode="External"/><Relationship Id="rId12" Type="http://schemas.openxmlformats.org/officeDocument/2006/relationships/hyperlink" Target="https://meteor.aihw.gov.au/content/index.phtml/itemId/532137" TargetMode="External"/><Relationship Id="rId2" Type="http://schemas.openxmlformats.org/officeDocument/2006/relationships/hyperlink" Target="https://meteor.aihw.gov.au/content/index.phtml/itemId/651879" TargetMode="External"/><Relationship Id="rId1" Type="http://schemas.openxmlformats.org/officeDocument/2006/relationships/hyperlink" Target="https://meteor.aihw.gov.au/content/index.phtml/itemId/684942" TargetMode="External"/><Relationship Id="rId6" Type="http://schemas.openxmlformats.org/officeDocument/2006/relationships/hyperlink" Target="https://meteor.aihw.gov.au/content/index.phtml/itemId/474159" TargetMode="External"/><Relationship Id="rId11" Type="http://schemas.openxmlformats.org/officeDocument/2006/relationships/hyperlink" Target="https://meteor.aihw.gov.au/content/index.phtml/itemId/679552" TargetMode="External"/><Relationship Id="rId5" Type="http://schemas.openxmlformats.org/officeDocument/2006/relationships/hyperlink" Target="https://meteor.aihw.gov.au/content/index.phtml/itemId/684863" TargetMode="External"/><Relationship Id="rId10" Type="http://schemas.openxmlformats.org/officeDocument/2006/relationships/hyperlink" Target="https://meteor.aihw.gov.au/content/index.phtml/itemId/684505" TargetMode="External"/><Relationship Id="rId4" Type="http://schemas.openxmlformats.org/officeDocument/2006/relationships/hyperlink" Target="https://meteor.aihw.gov.au/content/index.phtml/itemId/684872" TargetMode="External"/><Relationship Id="rId9" Type="http://schemas.openxmlformats.org/officeDocument/2006/relationships/hyperlink" Target="https://meteor.aihw.gov.au/content/index.phtml/itemId/684509"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lswh.org.au/for-data-users/linked-data-overview/national-data/metadata-for-alswh-aged-care-data-holdings/" TargetMode="External"/><Relationship Id="rId1" Type="http://schemas.openxmlformats.org/officeDocument/2006/relationships/hyperlink" Target="https://alswh.org.au/wp-content/uploads/2020/09/ALSWH_DAC_Protocol_PotentiallyIdentifyingVariables_20200702_V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coleman@uq.edu.a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meteor.aihw.gov.au/content/index.phtml/itemId/601591" TargetMode="External"/><Relationship Id="rId13" Type="http://schemas.openxmlformats.org/officeDocument/2006/relationships/hyperlink" Target="http://meteor.aihw.gov.au/content/index.phtml/itemId/601800" TargetMode="External"/><Relationship Id="rId18" Type="http://schemas.openxmlformats.org/officeDocument/2006/relationships/hyperlink" Target="https://meteor.aihw.gov.au/content/index.phtml/itemId/429894" TargetMode="External"/><Relationship Id="rId26" Type="http://schemas.openxmlformats.org/officeDocument/2006/relationships/hyperlink" Target="https://meteor.aihw.gov.au/content/index.phtml/itemId/607130" TargetMode="External"/><Relationship Id="rId3" Type="http://schemas.openxmlformats.org/officeDocument/2006/relationships/hyperlink" Target="http://meteor.aihw.gov.au/content/index.phtml/itemId/603319" TargetMode="External"/><Relationship Id="rId21" Type="http://schemas.openxmlformats.org/officeDocument/2006/relationships/hyperlink" Target="https://meteor.aihw.gov.au/content/index.phtml/itemId/602772" TargetMode="External"/><Relationship Id="rId7" Type="http://schemas.openxmlformats.org/officeDocument/2006/relationships/hyperlink" Target="http://meteor.aihw.gov.au/content/index.phtml/itemId/603319" TargetMode="External"/><Relationship Id="rId12" Type="http://schemas.openxmlformats.org/officeDocument/2006/relationships/hyperlink" Target="http://meteor.aihw.gov.au/content/index.phtml/itemId/608734" TargetMode="External"/><Relationship Id="rId17" Type="http://schemas.openxmlformats.org/officeDocument/2006/relationships/hyperlink" Target="https://meteor.aihw.gov.au/content/index.phtml/itemId/429894" TargetMode="External"/><Relationship Id="rId25" Type="http://schemas.openxmlformats.org/officeDocument/2006/relationships/hyperlink" Target="https://meteor.aihw.gov.au/content/index.phtml/itemId/603362" TargetMode="External"/><Relationship Id="rId33" Type="http://schemas.openxmlformats.org/officeDocument/2006/relationships/printerSettings" Target="../printerSettings/printerSettings5.bin"/><Relationship Id="rId2" Type="http://schemas.openxmlformats.org/officeDocument/2006/relationships/hyperlink" Target="http://meteor.aihw.gov.au/content/index.phtml/itemId/600470" TargetMode="External"/><Relationship Id="rId16" Type="http://schemas.openxmlformats.org/officeDocument/2006/relationships/hyperlink" Target="https://meteor.aihw.gov.au/content/index.phtml/itemId/603936" TargetMode="External"/><Relationship Id="rId20" Type="http://schemas.openxmlformats.org/officeDocument/2006/relationships/hyperlink" Target="https://meteor.aihw.gov.au/content/index.phtml/itemId/601909" TargetMode="External"/><Relationship Id="rId29" Type="http://schemas.openxmlformats.org/officeDocument/2006/relationships/hyperlink" Target="https://meteor.aihw.gov.au/content/index.phtml/itemId/604005" TargetMode="External"/><Relationship Id="rId1" Type="http://schemas.openxmlformats.org/officeDocument/2006/relationships/hyperlink" Target="http://meteor.aihw.gov.au/content/index.phtml/itemId/600470" TargetMode="External"/><Relationship Id="rId6" Type="http://schemas.openxmlformats.org/officeDocument/2006/relationships/hyperlink" Target="http://meteor.aihw.gov.au/content/index.phtml/itemId/603645" TargetMode="External"/><Relationship Id="rId11" Type="http://schemas.openxmlformats.org/officeDocument/2006/relationships/hyperlink" Target="http://meteor.aihw.gov.au/content/index.phtml/itemId/604119" TargetMode="External"/><Relationship Id="rId24" Type="http://schemas.openxmlformats.org/officeDocument/2006/relationships/hyperlink" Target="https://meteor.aihw.gov.au/content/index.phtml/itemId/600978" TargetMode="External"/><Relationship Id="rId32" Type="http://schemas.openxmlformats.org/officeDocument/2006/relationships/hyperlink" Target="https://meteor.aihw.gov.au/content/index.phtml/itemId/600762" TargetMode="External"/><Relationship Id="rId5" Type="http://schemas.openxmlformats.org/officeDocument/2006/relationships/hyperlink" Target="http://meteor.aihw.gov.au/content/index.phtml/itemId/604388" TargetMode="External"/><Relationship Id="rId15" Type="http://schemas.openxmlformats.org/officeDocument/2006/relationships/hyperlink" Target="https://meteor.aihw.gov.au/content/index.phtml/itemId/429894" TargetMode="External"/><Relationship Id="rId23" Type="http://schemas.openxmlformats.org/officeDocument/2006/relationships/hyperlink" Target="https://meteor.aihw.gov.au/content/index.phtml/itemId/600778" TargetMode="External"/><Relationship Id="rId28" Type="http://schemas.openxmlformats.org/officeDocument/2006/relationships/hyperlink" Target="https://meteor.aihw.gov.au/content/index.phtml/itemId/601876" TargetMode="External"/><Relationship Id="rId10" Type="http://schemas.openxmlformats.org/officeDocument/2006/relationships/hyperlink" Target="http://meteor.aihw.gov.au/content/index.phtml/itemId/603645" TargetMode="External"/><Relationship Id="rId19" Type="http://schemas.openxmlformats.org/officeDocument/2006/relationships/hyperlink" Target="https://meteor.aihw.gov.au/content/index.phtml/itemId/605587" TargetMode="External"/><Relationship Id="rId31" Type="http://schemas.openxmlformats.org/officeDocument/2006/relationships/hyperlink" Target="https://meteor.aihw.gov.au/content/index.phtml/itemId/605072" TargetMode="External"/><Relationship Id="rId4" Type="http://schemas.openxmlformats.org/officeDocument/2006/relationships/hyperlink" Target="http://meteor.aihw.gov.au/content/index.phtml/itemId/604330" TargetMode="External"/><Relationship Id="rId9" Type="http://schemas.openxmlformats.org/officeDocument/2006/relationships/hyperlink" Target="http://meteor.aihw.gov.au/content/index.phtml/itemId/604401" TargetMode="External"/><Relationship Id="rId14" Type="http://schemas.openxmlformats.org/officeDocument/2006/relationships/hyperlink" Target="https://meteor.aihw.gov.au/content/index.phtml/itemId/603936" TargetMode="External"/><Relationship Id="rId22" Type="http://schemas.openxmlformats.org/officeDocument/2006/relationships/hyperlink" Target="https://meteor.aihw.gov.au/content/index.phtml/itemId/602767" TargetMode="External"/><Relationship Id="rId27" Type="http://schemas.openxmlformats.org/officeDocument/2006/relationships/hyperlink" Target="https://meteor.aihw.gov.au/content/index.phtml/itemId/603916" TargetMode="External"/><Relationship Id="rId30" Type="http://schemas.openxmlformats.org/officeDocument/2006/relationships/hyperlink" Target="https://meteor.aihw.gov.au/content/index.phtml/itemId/60391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meteor.aihw.gov.au/content/index.phtml/itemId/469909" TargetMode="External"/><Relationship Id="rId3" Type="http://schemas.openxmlformats.org/officeDocument/2006/relationships/hyperlink" Target="https://meteor.aihw.gov.au/content/index.phtml/itemId/303794" TargetMode="External"/><Relationship Id="rId7" Type="http://schemas.openxmlformats.org/officeDocument/2006/relationships/hyperlink" Target="https://meteor.aihw.gov.au/content/index.phtml/itemId/399491" TargetMode="External"/><Relationship Id="rId12" Type="http://schemas.openxmlformats.org/officeDocument/2006/relationships/printerSettings" Target="../printerSettings/printerSettings7.bin"/><Relationship Id="rId2" Type="http://schemas.openxmlformats.org/officeDocument/2006/relationships/hyperlink" Target="https://meteor.aihw.gov.au/content/index.phtml/itemId/422642" TargetMode="External"/><Relationship Id="rId1" Type="http://schemas.openxmlformats.org/officeDocument/2006/relationships/hyperlink" Target="https://meteor.aihw.gov.au/content/index.phtml/itemId/422772" TargetMode="External"/><Relationship Id="rId6" Type="http://schemas.openxmlformats.org/officeDocument/2006/relationships/hyperlink" Target="https://meteor.aihw.gov.au/content/index.phtml/itemId/270185" TargetMode="External"/><Relationship Id="rId11" Type="http://schemas.openxmlformats.org/officeDocument/2006/relationships/hyperlink" Target="https://meteor.aihw.gov.au/content/index.phtml/itemId/294429" TargetMode="External"/><Relationship Id="rId5" Type="http://schemas.openxmlformats.org/officeDocument/2006/relationships/hyperlink" Target="https://meteor.aihw.gov.au/content/index.phtml/itemId/391340" TargetMode="External"/><Relationship Id="rId10" Type="http://schemas.openxmlformats.org/officeDocument/2006/relationships/hyperlink" Target="https://meteor.aihw.gov.au/content/index.phtml/itemId/433232" TargetMode="External"/><Relationship Id="rId4" Type="http://schemas.openxmlformats.org/officeDocument/2006/relationships/hyperlink" Target="https://meteor.aihw.gov.au/content/index.phtml/itemId/416129" TargetMode="External"/><Relationship Id="rId9" Type="http://schemas.openxmlformats.org/officeDocument/2006/relationships/hyperlink" Target="https://meteor.aihw.gov.au/content/index.phtml/itemId/645249"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meteor.aihw.gov.au/content/index.phtml/itemId/329889" TargetMode="External"/><Relationship Id="rId13" Type="http://schemas.openxmlformats.org/officeDocument/2006/relationships/hyperlink" Target="http://meteor.aihw.gov.au/content/index.phtml/itemId/680973" TargetMode="External"/><Relationship Id="rId18" Type="http://schemas.openxmlformats.org/officeDocument/2006/relationships/hyperlink" Target="http://meteor.aihw.gov.au/content/index.phtml/itemId/270251" TargetMode="External"/><Relationship Id="rId26" Type="http://schemas.openxmlformats.org/officeDocument/2006/relationships/printerSettings" Target="../printerSettings/printerSettings8.bin"/><Relationship Id="rId3" Type="http://schemas.openxmlformats.org/officeDocument/2006/relationships/hyperlink" Target="http://meteor.aihw.gov.au/content/index.phtml/itemId/326619" TargetMode="External"/><Relationship Id="rId21" Type="http://schemas.openxmlformats.org/officeDocument/2006/relationships/hyperlink" Target="http://meteor.aihw.gov.au/content/index.phtml/itemId/552375" TargetMode="External"/><Relationship Id="rId7" Type="http://schemas.openxmlformats.org/officeDocument/2006/relationships/hyperlink" Target="http://meteor.aihw.gov.au/content/index.phtml/itemId/327270" TargetMode="External"/><Relationship Id="rId12" Type="http://schemas.openxmlformats.org/officeDocument/2006/relationships/hyperlink" Target="http://meteor.aihw.gov.au/content/index.phtml/itemId/680976" TargetMode="External"/><Relationship Id="rId17" Type="http://schemas.openxmlformats.org/officeDocument/2006/relationships/hyperlink" Target="http://meteor.aihw.gov.au/content/index.phtml/itemId/481841" TargetMode="External"/><Relationship Id="rId25" Type="http://schemas.openxmlformats.org/officeDocument/2006/relationships/hyperlink" Target="https://www.aihw.gov.au/getmedia/098708fb-2f3e-4bc6-b41f-d9300e352c98/16772-apd.pdf.aspx" TargetMode="External"/><Relationship Id="rId2" Type="http://schemas.openxmlformats.org/officeDocument/2006/relationships/hyperlink" Target="http://meteor.aihw.gov.au/content/index.phtml/itemId/286919" TargetMode="External"/><Relationship Id="rId16" Type="http://schemas.openxmlformats.org/officeDocument/2006/relationships/hyperlink" Target="http://meteor.aihw.gov.au/content/index.phtml/itemId/653337" TargetMode="External"/><Relationship Id="rId20" Type="http://schemas.openxmlformats.org/officeDocument/2006/relationships/hyperlink" Target="http://meteor.aihw.gov.au/content/index.phtml/itemId/270305" TargetMode="External"/><Relationship Id="rId1" Type="http://schemas.openxmlformats.org/officeDocument/2006/relationships/hyperlink" Target="http://meteor.aihw.gov.au/content/index.phtml/itemId/270253" TargetMode="External"/><Relationship Id="rId6" Type="http://schemas.openxmlformats.org/officeDocument/2006/relationships/hyperlink" Target="http://meteor.aihw.gov.au/content/index.phtml/itemId/269986" TargetMode="External"/><Relationship Id="rId11" Type="http://schemas.openxmlformats.org/officeDocument/2006/relationships/hyperlink" Target="http://meteor.aihw.gov.au/content/index.phtml/itemId/630049" TargetMode="External"/><Relationship Id="rId24" Type="http://schemas.openxmlformats.org/officeDocument/2006/relationships/hyperlink" Target="https://meteor.aihw.gov.au/content/index.phtml/itemId/269465" TargetMode="External"/><Relationship Id="rId5" Type="http://schemas.openxmlformats.org/officeDocument/2006/relationships/hyperlink" Target="http://meteor.aihw.gov.au/content/index.phtml/itemId/431562" TargetMode="External"/><Relationship Id="rId15" Type="http://schemas.openxmlformats.org/officeDocument/2006/relationships/hyperlink" Target="http://meteor.aihw.gov.au/content/index.phtml/itemId/641379" TargetMode="External"/><Relationship Id="rId23" Type="http://schemas.openxmlformats.org/officeDocument/2006/relationships/hyperlink" Target="https://meteor.aihw.gov.au/content/index.phtml/itemId/679815" TargetMode="External"/><Relationship Id="rId10" Type="http://schemas.openxmlformats.org/officeDocument/2006/relationships/hyperlink" Target="http://meteor.aihw.gov.au/content/index.phtml/itemId/270094" TargetMode="External"/><Relationship Id="rId19" Type="http://schemas.openxmlformats.org/officeDocument/2006/relationships/hyperlink" Target="http://meteor.aihw.gov.au/content/index.phtml/itemId/270058" TargetMode="External"/><Relationship Id="rId4" Type="http://schemas.openxmlformats.org/officeDocument/2006/relationships/hyperlink" Target="http://meteor.aihw.gov.au/content/index.phtml/itemId/584408" TargetMode="External"/><Relationship Id="rId9" Type="http://schemas.openxmlformats.org/officeDocument/2006/relationships/hyperlink" Target="http://meteor.aihw.gov.au/content/index.phtml/itemId/471553" TargetMode="External"/><Relationship Id="rId14" Type="http://schemas.openxmlformats.org/officeDocument/2006/relationships/hyperlink" Target="http://meteor.aihw.gov.au/content/index.phtml/itemId/641379" TargetMode="External"/><Relationship Id="rId22" Type="http://schemas.openxmlformats.org/officeDocument/2006/relationships/hyperlink" Target="http://meteor.aihw.gov.au/content/index.phtml/itemId/65305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4"/>
  <sheetViews>
    <sheetView showGridLines="0" showRowColHeaders="0" tabSelected="1" zoomScaleNormal="100" workbookViewId="0">
      <selection activeCell="C5" sqref="C5:D5"/>
    </sheetView>
  </sheetViews>
  <sheetFormatPr defaultColWidth="9.140625" defaultRowHeight="14.25" x14ac:dyDescent="0.2"/>
  <cols>
    <col min="1" max="1" width="4" style="7" customWidth="1"/>
    <col min="2" max="2" width="6.7109375" style="7" customWidth="1"/>
    <col min="3" max="3" width="49.5703125" style="7" customWidth="1"/>
    <col min="4" max="4" width="40.42578125" style="7" customWidth="1"/>
    <col min="5" max="5" width="33.42578125" style="7" customWidth="1"/>
    <col min="6" max="35" width="8.85546875" style="7" customWidth="1"/>
    <col min="36" max="16384" width="9.140625" style="7"/>
  </cols>
  <sheetData>
    <row r="1" spans="1:5" ht="18.600000000000001" customHeight="1" x14ac:dyDescent="0.2"/>
    <row r="2" spans="1:5" ht="24.75" customHeight="1" x14ac:dyDescent="0.2">
      <c r="C2" s="436" t="s">
        <v>2991</v>
      </c>
      <c r="D2" s="436"/>
    </row>
    <row r="3" spans="1:5" ht="27.75" x14ac:dyDescent="0.4">
      <c r="C3" s="258" t="s">
        <v>2529</v>
      </c>
      <c r="D3" s="320" t="s">
        <v>3828</v>
      </c>
    </row>
    <row r="4" spans="1:5" ht="7.15" customHeight="1" x14ac:dyDescent="0.4">
      <c r="C4" s="259"/>
    </row>
    <row r="5" spans="1:5" ht="30" x14ac:dyDescent="0.4">
      <c r="C5" s="437" t="s">
        <v>2820</v>
      </c>
      <c r="D5" s="437"/>
    </row>
    <row r="6" spans="1:5" ht="20.25" x14ac:dyDescent="0.3">
      <c r="C6" s="260" t="s">
        <v>3286</v>
      </c>
      <c r="D6" s="304"/>
    </row>
    <row r="7" spans="1:5" ht="20.25" x14ac:dyDescent="0.3">
      <c r="C7" s="260" t="s">
        <v>2852</v>
      </c>
      <c r="D7" s="260"/>
    </row>
    <row r="8" spans="1:5" ht="21" customHeight="1" x14ac:dyDescent="0.3">
      <c r="C8" s="438" t="s">
        <v>2853</v>
      </c>
      <c r="D8" s="438"/>
      <c r="E8" s="442" t="s">
        <v>3284</v>
      </c>
    </row>
    <row r="9" spans="1:5" ht="21" customHeight="1" x14ac:dyDescent="0.3">
      <c r="C9" s="439" t="s">
        <v>3285</v>
      </c>
      <c r="D9" s="439"/>
      <c r="E9" s="442"/>
    </row>
    <row r="10" spans="1:5" ht="18.600000000000001" customHeight="1" x14ac:dyDescent="0.4">
      <c r="C10" s="409"/>
      <c r="D10" s="304"/>
      <c r="E10" s="442"/>
    </row>
    <row r="11" spans="1:5" ht="26.25" x14ac:dyDescent="0.2">
      <c r="A11" s="261"/>
      <c r="B11" s="262">
        <v>1</v>
      </c>
      <c r="C11" s="441" t="s">
        <v>2541</v>
      </c>
      <c r="D11" s="441"/>
      <c r="E11" s="442"/>
    </row>
    <row r="12" spans="1:5" ht="22.5" customHeight="1" x14ac:dyDescent="0.2">
      <c r="A12" s="261"/>
      <c r="B12" s="262"/>
      <c r="C12" s="412" t="s">
        <v>2974</v>
      </c>
      <c r="D12" s="411"/>
      <c r="E12" s="296"/>
    </row>
    <row r="13" spans="1:5" s="100" customFormat="1" ht="14.25" customHeight="1" x14ac:dyDescent="0.25">
      <c r="A13" s="263"/>
      <c r="B13" s="264"/>
      <c r="C13" s="265"/>
    </row>
    <row r="14" spans="1:5" s="55" customFormat="1" ht="27.6" customHeight="1" x14ac:dyDescent="0.4">
      <c r="A14" s="266"/>
      <c r="B14" s="267"/>
      <c r="C14" s="268" t="s">
        <v>2544</v>
      </c>
      <c r="E14" s="413"/>
    </row>
    <row r="15" spans="1:5" s="100" customFormat="1" ht="14.25" customHeight="1" x14ac:dyDescent="0.25">
      <c r="A15" s="263"/>
      <c r="B15" s="264"/>
      <c r="C15" s="265"/>
      <c r="E15" s="413"/>
    </row>
    <row r="16" spans="1:5" ht="26.25" x14ac:dyDescent="0.4">
      <c r="A16" s="261"/>
      <c r="B16" s="262">
        <v>2</v>
      </c>
      <c r="C16" s="259" t="s">
        <v>3287</v>
      </c>
      <c r="E16" s="413"/>
    </row>
    <row r="17" spans="1:8" ht="14.25" customHeight="1" x14ac:dyDescent="0.4">
      <c r="A17" s="269"/>
      <c r="B17" s="269"/>
      <c r="C17" s="259"/>
      <c r="E17" s="413"/>
    </row>
    <row r="18" spans="1:8" ht="26.25" x14ac:dyDescent="0.2">
      <c r="A18" s="261"/>
      <c r="B18" s="262">
        <v>3</v>
      </c>
      <c r="C18" s="440" t="s">
        <v>2818</v>
      </c>
      <c r="D18" s="440"/>
    </row>
    <row r="19" spans="1:8" ht="22.9" customHeight="1" x14ac:dyDescent="0.2">
      <c r="C19" s="443" t="s">
        <v>2854</v>
      </c>
      <c r="D19" s="443"/>
      <c r="E19" s="270"/>
      <c r="F19" s="270"/>
      <c r="G19" s="270"/>
      <c r="H19" s="270"/>
    </row>
    <row r="20" spans="1:8" ht="22.9" customHeight="1" x14ac:dyDescent="0.3">
      <c r="C20" s="271" t="s">
        <v>2855</v>
      </c>
      <c r="D20" s="410"/>
      <c r="E20" s="270"/>
      <c r="F20" s="270"/>
      <c r="G20" s="270"/>
      <c r="H20" s="270"/>
    </row>
    <row r="21" spans="1:8" s="11" customFormat="1" ht="25.5" customHeight="1" x14ac:dyDescent="0.25">
      <c r="C21" s="412" t="s">
        <v>2975</v>
      </c>
      <c r="D21" s="412"/>
    </row>
    <row r="22" spans="1:8" s="11" customFormat="1" ht="9.6" customHeight="1" x14ac:dyDescent="0.25">
      <c r="C22" s="272"/>
      <c r="D22" s="272"/>
    </row>
    <row r="23" spans="1:8" ht="18.75" customHeight="1" x14ac:dyDescent="0.25">
      <c r="C23" s="273" t="s">
        <v>2815</v>
      </c>
      <c r="D23" s="444"/>
      <c r="E23" s="444"/>
    </row>
    <row r="24" spans="1:8" ht="18.75" customHeight="1" x14ac:dyDescent="0.25">
      <c r="C24" s="273" t="s">
        <v>2814</v>
      </c>
      <c r="D24" s="444"/>
      <c r="E24" s="444"/>
    </row>
    <row r="25" spans="1:8" ht="18.75" customHeight="1" x14ac:dyDescent="0.25">
      <c r="C25" s="273" t="s">
        <v>2816</v>
      </c>
      <c r="D25" s="444"/>
      <c r="E25" s="444"/>
    </row>
    <row r="26" spans="1:8" ht="18.75" customHeight="1" x14ac:dyDescent="0.25">
      <c r="C26" s="273" t="s">
        <v>2817</v>
      </c>
      <c r="D26" s="435"/>
      <c r="E26" s="435"/>
    </row>
    <row r="27" spans="1:8" ht="24" customHeight="1" x14ac:dyDescent="0.25">
      <c r="C27" s="414" t="s">
        <v>2851</v>
      </c>
      <c r="D27" s="414"/>
      <c r="E27" s="55"/>
    </row>
    <row r="28" spans="1:8" ht="12" customHeight="1" x14ac:dyDescent="0.25">
      <c r="C28" s="274"/>
      <c r="D28" s="274"/>
    </row>
    <row r="29" spans="1:8" ht="18" x14ac:dyDescent="0.25">
      <c r="C29" s="275"/>
    </row>
    <row r="30" spans="1:8" ht="26.25" x14ac:dyDescent="0.4">
      <c r="C30" s="259"/>
    </row>
    <row r="31" spans="1:8" ht="26.25" x14ac:dyDescent="0.4">
      <c r="C31" s="259"/>
    </row>
    <row r="32" spans="1:8" ht="26.25" x14ac:dyDescent="0.4">
      <c r="C32" s="259"/>
    </row>
    <row r="33" spans="3:3" ht="26.25" x14ac:dyDescent="0.4">
      <c r="C33" s="259"/>
    </row>
    <row r="34" spans="3:3" ht="26.25" x14ac:dyDescent="0.4">
      <c r="C34" s="259"/>
    </row>
  </sheetData>
  <sheetProtection sheet="1" objects="1" scenarios="1"/>
  <mergeCells count="12">
    <mergeCell ref="D26:E26"/>
    <mergeCell ref="C2:D2"/>
    <mergeCell ref="C5:D5"/>
    <mergeCell ref="C8:D8"/>
    <mergeCell ref="C9:D9"/>
    <mergeCell ref="C18:D18"/>
    <mergeCell ref="C11:D11"/>
    <mergeCell ref="E8:E11"/>
    <mergeCell ref="C19:D19"/>
    <mergeCell ref="D23:E23"/>
    <mergeCell ref="D24:E24"/>
    <mergeCell ref="D25:E25"/>
  </mergeCells>
  <hyperlinks>
    <hyperlink ref="C21" r:id="rId1"/>
    <hyperlink ref="C12" r:id="rId2"/>
    <hyperlink ref="C2:D2" r:id="rId3" display="Australian Longitudinal Study on Women's Health (ALSWH)"/>
  </hyperlinks>
  <pageMargins left="0.23622047244094491" right="0.23622047244094491" top="0.15748031496062992" bottom="0.15748031496062992" header="0" footer="0"/>
  <pageSetup paperSize="9"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E7E2"/>
  </sheetPr>
  <dimension ref="B1:BO85"/>
  <sheetViews>
    <sheetView showGridLines="0" showRowColHeaders="0" zoomScaleNormal="100" workbookViewId="0">
      <pane xSplit="2" ySplit="2" topLeftCell="C3" activePane="bottomRight" state="frozen"/>
      <selection pane="topRight" activeCell="C1" sqref="C1"/>
      <selection pane="bottomLeft" activeCell="A3" sqref="A3"/>
      <selection pane="bottomRight" activeCell="B2" sqref="B2"/>
    </sheetView>
  </sheetViews>
  <sheetFormatPr defaultColWidth="9.140625" defaultRowHeight="14.25" x14ac:dyDescent="0.2"/>
  <cols>
    <col min="1" max="1" width="2.140625" style="41" customWidth="1"/>
    <col min="2" max="2" width="21.140625" style="41" customWidth="1"/>
    <col min="3" max="3" width="11.28515625" style="41" bestFit="1" customWidth="1"/>
    <col min="4" max="4" width="21.7109375" style="370" customWidth="1"/>
    <col min="5" max="5" width="48.28515625" style="41" customWidth="1"/>
    <col min="6" max="6" width="25.7109375" style="41" customWidth="1"/>
    <col min="7" max="7" width="12.5703125" style="41" bestFit="1" customWidth="1"/>
    <col min="8" max="9" width="9.140625" style="195" hidden="1" customWidth="1"/>
    <col min="10" max="67" width="8.85546875" style="40" customWidth="1"/>
    <col min="68" max="16384" width="9.140625" style="41"/>
  </cols>
  <sheetData>
    <row r="1" spans="2:67" s="312" customFormat="1" ht="6.6" customHeight="1" x14ac:dyDescent="0.25">
      <c r="D1" s="371"/>
      <c r="H1" s="315"/>
      <c r="I1" s="315"/>
    </row>
    <row r="2" spans="2:67" s="150" customFormat="1" ht="18" customHeight="1" x14ac:dyDescent="0.25">
      <c r="B2" s="148" t="s">
        <v>1151</v>
      </c>
      <c r="C2" s="148" t="s">
        <v>89</v>
      </c>
      <c r="D2" s="369" t="s">
        <v>1103</v>
      </c>
      <c r="E2" s="148" t="s">
        <v>1334</v>
      </c>
      <c r="F2" s="148" t="s">
        <v>2084</v>
      </c>
      <c r="G2" s="95" t="s">
        <v>2940</v>
      </c>
      <c r="H2" s="193" t="s">
        <v>1156</v>
      </c>
      <c r="I2" s="193" t="s">
        <v>1167</v>
      </c>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row>
    <row r="3" spans="2:67" s="64" customFormat="1" ht="9.75" customHeight="1" thickBot="1" x14ac:dyDescent="0.25">
      <c r="B3" s="126"/>
      <c r="C3" s="127"/>
      <c r="D3" s="364"/>
      <c r="E3" s="129"/>
      <c r="F3" s="130"/>
      <c r="G3" s="131"/>
      <c r="H3" s="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row>
    <row r="4" spans="2:67" x14ac:dyDescent="0.2">
      <c r="B4" s="653" t="s">
        <v>2887</v>
      </c>
      <c r="C4" s="251" t="s">
        <v>1107</v>
      </c>
      <c r="D4" s="160" t="s">
        <v>177</v>
      </c>
      <c r="E4" s="152" t="s">
        <v>2480</v>
      </c>
      <c r="F4" s="153"/>
      <c r="G4" s="136" t="s">
        <v>1100</v>
      </c>
      <c r="H4" s="194"/>
    </row>
    <row r="5" spans="2:67" x14ac:dyDescent="0.2">
      <c r="B5" s="656"/>
      <c r="C5" s="251" t="s">
        <v>1107</v>
      </c>
      <c r="D5" s="160" t="s">
        <v>188</v>
      </c>
      <c r="E5" s="152" t="s">
        <v>1690</v>
      </c>
      <c r="F5" s="153" t="s">
        <v>2272</v>
      </c>
      <c r="G5" s="136" t="s">
        <v>1100</v>
      </c>
      <c r="H5" s="194"/>
    </row>
    <row r="6" spans="2:67" x14ac:dyDescent="0.2">
      <c r="B6" s="656"/>
      <c r="C6" s="251" t="s">
        <v>1107</v>
      </c>
      <c r="D6" s="160" t="s">
        <v>1108</v>
      </c>
      <c r="E6" s="152" t="s">
        <v>2470</v>
      </c>
      <c r="F6" s="153" t="s">
        <v>1821</v>
      </c>
      <c r="G6" s="136" t="s">
        <v>1100</v>
      </c>
      <c r="H6" s="194"/>
    </row>
    <row r="7" spans="2:67" x14ac:dyDescent="0.2">
      <c r="B7" s="656"/>
      <c r="C7" s="251" t="s">
        <v>1107</v>
      </c>
      <c r="D7" s="160" t="s">
        <v>1109</v>
      </c>
      <c r="E7" s="152" t="s">
        <v>2471</v>
      </c>
      <c r="F7" s="153" t="s">
        <v>1831</v>
      </c>
      <c r="G7" s="136" t="s">
        <v>1100</v>
      </c>
      <c r="H7" s="194"/>
    </row>
    <row r="8" spans="2:67" ht="25.5" x14ac:dyDescent="0.2">
      <c r="B8" s="656"/>
      <c r="C8" s="251" t="s">
        <v>1107</v>
      </c>
      <c r="D8" s="160" t="s">
        <v>1110</v>
      </c>
      <c r="E8" s="152" t="s">
        <v>2454</v>
      </c>
      <c r="F8" s="153" t="s">
        <v>2455</v>
      </c>
      <c r="G8" s="136" t="s">
        <v>1100</v>
      </c>
      <c r="H8" s="194"/>
    </row>
    <row r="9" spans="2:67" x14ac:dyDescent="0.2">
      <c r="B9" s="656"/>
      <c r="C9" s="251" t="s">
        <v>1107</v>
      </c>
      <c r="D9" s="160" t="s">
        <v>1111</v>
      </c>
      <c r="E9" s="152" t="s">
        <v>2472</v>
      </c>
      <c r="F9" s="153" t="s">
        <v>1821</v>
      </c>
      <c r="G9" s="136" t="s">
        <v>1100</v>
      </c>
      <c r="H9" s="194"/>
    </row>
    <row r="10" spans="2:67" x14ac:dyDescent="0.2">
      <c r="B10" s="656"/>
      <c r="C10" s="251" t="s">
        <v>1107</v>
      </c>
      <c r="D10" s="160" t="s">
        <v>1112</v>
      </c>
      <c r="E10" s="152" t="s">
        <v>2473</v>
      </c>
      <c r="F10" s="153" t="s">
        <v>1831</v>
      </c>
      <c r="G10" s="136" t="s">
        <v>1100</v>
      </c>
      <c r="H10" s="194"/>
    </row>
    <row r="11" spans="2:67" ht="25.5" x14ac:dyDescent="0.2">
      <c r="B11" s="656"/>
      <c r="C11" s="251" t="s">
        <v>1107</v>
      </c>
      <c r="D11" s="160" t="s">
        <v>1113</v>
      </c>
      <c r="E11" s="152" t="s">
        <v>2474</v>
      </c>
      <c r="F11" s="153" t="s">
        <v>2455</v>
      </c>
      <c r="G11" s="136" t="s">
        <v>1100</v>
      </c>
      <c r="H11" s="194"/>
    </row>
    <row r="12" spans="2:67" x14ac:dyDescent="0.2">
      <c r="B12" s="656"/>
      <c r="C12" s="251" t="s">
        <v>1107</v>
      </c>
      <c r="D12" s="160" t="s">
        <v>1114</v>
      </c>
      <c r="E12" s="152" t="s">
        <v>2461</v>
      </c>
      <c r="F12" s="153" t="s">
        <v>2482</v>
      </c>
      <c r="G12" s="136" t="s">
        <v>1100</v>
      </c>
      <c r="H12" s="194"/>
    </row>
    <row r="13" spans="2:67" x14ac:dyDescent="0.2">
      <c r="B13" s="656"/>
      <c r="C13" s="251" t="s">
        <v>1107</v>
      </c>
      <c r="D13" s="160" t="s">
        <v>1115</v>
      </c>
      <c r="E13" s="152" t="s">
        <v>2460</v>
      </c>
      <c r="F13" s="153" t="s">
        <v>2482</v>
      </c>
      <c r="G13" s="136" t="s">
        <v>1100</v>
      </c>
      <c r="H13" s="194"/>
    </row>
    <row r="14" spans="2:67" x14ac:dyDescent="0.2">
      <c r="B14" s="656"/>
      <c r="C14" s="251" t="s">
        <v>1107</v>
      </c>
      <c r="D14" s="160" t="s">
        <v>1116</v>
      </c>
      <c r="E14" s="152" t="s">
        <v>2459</v>
      </c>
      <c r="F14" s="153" t="s">
        <v>2482</v>
      </c>
      <c r="G14" s="136" t="s">
        <v>1100</v>
      </c>
      <c r="H14" s="194"/>
    </row>
    <row r="15" spans="2:67" x14ac:dyDescent="0.2">
      <c r="B15" s="656"/>
      <c r="C15" s="251" t="s">
        <v>1107</v>
      </c>
      <c r="D15" s="160" t="s">
        <v>180</v>
      </c>
      <c r="E15" s="152" t="s">
        <v>2475</v>
      </c>
      <c r="F15" s="153"/>
      <c r="G15" s="136" t="s">
        <v>1100</v>
      </c>
      <c r="H15" s="194"/>
    </row>
    <row r="16" spans="2:67" x14ac:dyDescent="0.2">
      <c r="B16" s="656"/>
      <c r="C16" s="251" t="s">
        <v>1107</v>
      </c>
      <c r="D16" s="160" t="s">
        <v>181</v>
      </c>
      <c r="E16" s="152" t="s">
        <v>2476</v>
      </c>
      <c r="F16" s="153" t="s">
        <v>2481</v>
      </c>
      <c r="G16" s="136" t="s">
        <v>1100</v>
      </c>
      <c r="H16" s="194"/>
    </row>
    <row r="17" spans="2:67" x14ac:dyDescent="0.2">
      <c r="B17" s="656"/>
      <c r="C17" s="251" t="s">
        <v>1107</v>
      </c>
      <c r="D17" s="160" t="s">
        <v>2477</v>
      </c>
      <c r="E17" s="152" t="s">
        <v>2478</v>
      </c>
      <c r="F17" s="153" t="s">
        <v>2481</v>
      </c>
      <c r="G17" s="136" t="s">
        <v>1100</v>
      </c>
      <c r="H17" s="194"/>
    </row>
    <row r="18" spans="2:67" x14ac:dyDescent="0.2">
      <c r="B18" s="656"/>
      <c r="C18" s="252" t="s">
        <v>1107</v>
      </c>
      <c r="D18" s="360" t="s">
        <v>1117</v>
      </c>
      <c r="E18" s="158" t="s">
        <v>2479</v>
      </c>
      <c r="F18" s="159" t="s">
        <v>1986</v>
      </c>
      <c r="G18" s="136" t="s">
        <v>1100</v>
      </c>
      <c r="H18" s="238">
        <f>COUNTIF(G4:G18, "Yes")</f>
        <v>0</v>
      </c>
      <c r="I18" s="197"/>
    </row>
    <row r="19" spans="2:67" s="2" customFormat="1" ht="38.25" x14ac:dyDescent="0.2">
      <c r="B19" s="656"/>
      <c r="C19" s="627" t="s">
        <v>1223</v>
      </c>
      <c r="D19" s="160" t="s">
        <v>2912</v>
      </c>
      <c r="E19" s="152" t="s">
        <v>2913</v>
      </c>
      <c r="F19" s="153" t="s">
        <v>2910</v>
      </c>
      <c r="G19" s="136" t="s">
        <v>1100</v>
      </c>
      <c r="H19" s="228"/>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row>
    <row r="20" spans="2:67" s="2" customFormat="1" ht="26.25" thickBot="1" x14ac:dyDescent="0.25">
      <c r="B20" s="657"/>
      <c r="C20" s="628"/>
      <c r="D20" s="160" t="s">
        <v>2911</v>
      </c>
      <c r="E20" s="152" t="s">
        <v>2914</v>
      </c>
      <c r="F20" s="153" t="s">
        <v>2910</v>
      </c>
      <c r="G20" s="136" t="s">
        <v>1100</v>
      </c>
      <c r="H20" s="239">
        <f>COUNTIF(G4:G20, "Yes")</f>
        <v>0</v>
      </c>
      <c r="I20" s="240">
        <f>COUNTIF(G4:G20, "*")</f>
        <v>17</v>
      </c>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row>
    <row r="21" spans="2:67" s="64" customFormat="1" ht="9.75" customHeight="1" thickBot="1" x14ac:dyDescent="0.25">
      <c r="B21" s="319"/>
      <c r="C21" s="156"/>
      <c r="D21" s="358"/>
      <c r="E21" s="359"/>
      <c r="F21" s="362"/>
      <c r="G21" s="157"/>
      <c r="H21" s="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row>
    <row r="22" spans="2:67" ht="25.5" x14ac:dyDescent="0.2">
      <c r="B22" s="653" t="s">
        <v>2888</v>
      </c>
      <c r="C22" s="251" t="s">
        <v>1118</v>
      </c>
      <c r="D22" s="160" t="s">
        <v>1119</v>
      </c>
      <c r="E22" s="152" t="s">
        <v>2451</v>
      </c>
      <c r="F22" s="153" t="s">
        <v>1986</v>
      </c>
      <c r="G22" s="136" t="s">
        <v>1100</v>
      </c>
      <c r="H22" s="198"/>
    </row>
    <row r="23" spans="2:67" ht="25.5" x14ac:dyDescent="0.2">
      <c r="B23" s="656"/>
      <c r="C23" s="251" t="s">
        <v>1118</v>
      </c>
      <c r="D23" s="160" t="s">
        <v>1120</v>
      </c>
      <c r="E23" s="152" t="s">
        <v>2452</v>
      </c>
      <c r="F23" s="153" t="s">
        <v>2455</v>
      </c>
      <c r="G23" s="136" t="s">
        <v>1100</v>
      </c>
      <c r="H23" s="194"/>
    </row>
    <row r="24" spans="2:67" x14ac:dyDescent="0.2">
      <c r="B24" s="656"/>
      <c r="C24" s="251" t="s">
        <v>1118</v>
      </c>
      <c r="D24" s="160" t="s">
        <v>1121</v>
      </c>
      <c r="E24" s="152" t="s">
        <v>2453</v>
      </c>
      <c r="F24" s="153" t="s">
        <v>1986</v>
      </c>
      <c r="G24" s="136" t="s">
        <v>1100</v>
      </c>
      <c r="H24" s="194"/>
    </row>
    <row r="25" spans="2:67" ht="25.5" x14ac:dyDescent="0.2">
      <c r="B25" s="656"/>
      <c r="C25" s="251" t="s">
        <v>1118</v>
      </c>
      <c r="D25" s="160" t="s">
        <v>1122</v>
      </c>
      <c r="E25" s="152" t="s">
        <v>2454</v>
      </c>
      <c r="F25" s="153" t="s">
        <v>2455</v>
      </c>
      <c r="G25" s="136" t="s">
        <v>1100</v>
      </c>
      <c r="H25" s="194"/>
    </row>
    <row r="26" spans="2:67" x14ac:dyDescent="0.2">
      <c r="B26" s="656"/>
      <c r="C26" s="251" t="s">
        <v>1118</v>
      </c>
      <c r="D26" s="160" t="s">
        <v>201</v>
      </c>
      <c r="E26" s="152" t="s">
        <v>1396</v>
      </c>
      <c r="F26" s="153"/>
      <c r="G26" s="136" t="s">
        <v>1100</v>
      </c>
      <c r="H26" s="194"/>
    </row>
    <row r="27" spans="2:67" x14ac:dyDescent="0.2">
      <c r="B27" s="656"/>
      <c r="C27" s="251" t="s">
        <v>1118</v>
      </c>
      <c r="D27" s="160" t="s">
        <v>1123</v>
      </c>
      <c r="E27" s="152" t="s">
        <v>2456</v>
      </c>
      <c r="F27" s="153"/>
      <c r="G27" s="136" t="s">
        <v>1100</v>
      </c>
      <c r="H27" s="194"/>
    </row>
    <row r="28" spans="2:67" x14ac:dyDescent="0.2">
      <c r="B28" s="656"/>
      <c r="C28" s="251" t="s">
        <v>1118</v>
      </c>
      <c r="D28" s="160" t="s">
        <v>1124</v>
      </c>
      <c r="E28" s="152" t="s">
        <v>2457</v>
      </c>
      <c r="F28" s="153"/>
      <c r="G28" s="136" t="s">
        <v>1100</v>
      </c>
      <c r="H28" s="194"/>
    </row>
    <row r="29" spans="2:67" x14ac:dyDescent="0.2">
      <c r="B29" s="656"/>
      <c r="C29" s="251" t="s">
        <v>1118</v>
      </c>
      <c r="D29" s="160" t="s">
        <v>1125</v>
      </c>
      <c r="E29" s="152" t="s">
        <v>2459</v>
      </c>
      <c r="F29" s="153"/>
      <c r="G29" s="136" t="s">
        <v>1100</v>
      </c>
      <c r="H29" s="194"/>
    </row>
    <row r="30" spans="2:67" x14ac:dyDescent="0.2">
      <c r="B30" s="656"/>
      <c r="C30" s="251" t="s">
        <v>1118</v>
      </c>
      <c r="D30" s="160" t="s">
        <v>1126</v>
      </c>
      <c r="E30" s="152" t="s">
        <v>2460</v>
      </c>
      <c r="F30" s="153"/>
      <c r="G30" s="136" t="s">
        <v>1100</v>
      </c>
      <c r="H30" s="194"/>
    </row>
    <row r="31" spans="2:67" x14ac:dyDescent="0.2">
      <c r="B31" s="656"/>
      <c r="C31" s="251" t="s">
        <v>1118</v>
      </c>
      <c r="D31" s="160" t="s">
        <v>1127</v>
      </c>
      <c r="E31" s="152" t="s">
        <v>1486</v>
      </c>
      <c r="F31" s="153"/>
      <c r="G31" s="136" t="s">
        <v>1100</v>
      </c>
      <c r="H31" s="194"/>
    </row>
    <row r="32" spans="2:67" x14ac:dyDescent="0.2">
      <c r="B32" s="656"/>
      <c r="C32" s="251" t="s">
        <v>1118</v>
      </c>
      <c r="D32" s="160" t="s">
        <v>1128</v>
      </c>
      <c r="E32" s="152" t="s">
        <v>2461</v>
      </c>
      <c r="F32" s="153"/>
      <c r="G32" s="136" t="s">
        <v>1100</v>
      </c>
      <c r="H32" s="194"/>
    </row>
    <row r="33" spans="2:67" x14ac:dyDescent="0.2">
      <c r="B33" s="656"/>
      <c r="C33" s="251" t="s">
        <v>1118</v>
      </c>
      <c r="D33" s="160" t="s">
        <v>1129</v>
      </c>
      <c r="E33" s="152" t="s">
        <v>2462</v>
      </c>
      <c r="F33" s="153"/>
      <c r="G33" s="136" t="s">
        <v>1100</v>
      </c>
      <c r="H33" s="194"/>
    </row>
    <row r="34" spans="2:67" ht="25.5" x14ac:dyDescent="0.2">
      <c r="B34" s="656"/>
      <c r="C34" s="251" t="s">
        <v>1118</v>
      </c>
      <c r="D34" s="160" t="s">
        <v>1130</v>
      </c>
      <c r="E34" s="152" t="s">
        <v>2463</v>
      </c>
      <c r="F34" s="153"/>
      <c r="G34" s="136" t="s">
        <v>1100</v>
      </c>
      <c r="H34" s="194"/>
    </row>
    <row r="35" spans="2:67" x14ac:dyDescent="0.2">
      <c r="B35" s="656"/>
      <c r="C35" s="251" t="s">
        <v>1118</v>
      </c>
      <c r="D35" s="160" t="s">
        <v>1131</v>
      </c>
      <c r="E35" s="152" t="s">
        <v>2464</v>
      </c>
      <c r="F35" s="153"/>
      <c r="G35" s="136" t="s">
        <v>1100</v>
      </c>
      <c r="H35" s="194"/>
    </row>
    <row r="36" spans="2:67" x14ac:dyDescent="0.2">
      <c r="B36" s="656"/>
      <c r="C36" s="251" t="s">
        <v>1118</v>
      </c>
      <c r="D36" s="160" t="s">
        <v>1132</v>
      </c>
      <c r="E36" s="152" t="s">
        <v>2465</v>
      </c>
      <c r="F36" s="153" t="s">
        <v>1986</v>
      </c>
      <c r="G36" s="136" t="s">
        <v>1100</v>
      </c>
      <c r="H36" s="194"/>
    </row>
    <row r="37" spans="2:67" ht="25.5" x14ac:dyDescent="0.2">
      <c r="B37" s="656"/>
      <c r="C37" s="251" t="s">
        <v>1118</v>
      </c>
      <c r="D37" s="160" t="s">
        <v>1133</v>
      </c>
      <c r="E37" s="152" t="s">
        <v>2466</v>
      </c>
      <c r="F37" s="153" t="s">
        <v>2455</v>
      </c>
      <c r="G37" s="136" t="s">
        <v>1100</v>
      </c>
      <c r="H37" s="194"/>
    </row>
    <row r="38" spans="2:67" x14ac:dyDescent="0.2">
      <c r="B38" s="656"/>
      <c r="C38" s="251" t="s">
        <v>1118</v>
      </c>
      <c r="D38" s="160" t="s">
        <v>1134</v>
      </c>
      <c r="E38" s="152" t="s">
        <v>2467</v>
      </c>
      <c r="F38" s="153" t="s">
        <v>2468</v>
      </c>
      <c r="G38" s="136" t="s">
        <v>1100</v>
      </c>
      <c r="H38" s="194"/>
    </row>
    <row r="39" spans="2:67" x14ac:dyDescent="0.2">
      <c r="B39" s="656"/>
      <c r="C39" s="251" t="s">
        <v>1118</v>
      </c>
      <c r="D39" s="160" t="s">
        <v>1135</v>
      </c>
      <c r="E39" s="152" t="s">
        <v>2458</v>
      </c>
      <c r="F39" s="153"/>
      <c r="G39" s="136" t="s">
        <v>1100</v>
      </c>
      <c r="H39" s="194"/>
    </row>
    <row r="40" spans="2:67" ht="26.25" thickBot="1" x14ac:dyDescent="0.25">
      <c r="B40" s="656"/>
      <c r="C40" s="318" t="s">
        <v>1118</v>
      </c>
      <c r="D40" s="357" t="s">
        <v>1136</v>
      </c>
      <c r="E40" s="154" t="s">
        <v>2469</v>
      </c>
      <c r="F40" s="155"/>
      <c r="G40" s="136" t="s">
        <v>1100</v>
      </c>
      <c r="H40" s="238">
        <f>COUNTIF(G22:G40, "Yes")</f>
        <v>0</v>
      </c>
      <c r="I40" s="197"/>
    </row>
    <row r="41" spans="2:67" s="2" customFormat="1" ht="25.5" x14ac:dyDescent="0.2">
      <c r="B41" s="656"/>
      <c r="C41" s="658" t="s">
        <v>1223</v>
      </c>
      <c r="D41" s="160" t="s">
        <v>2915</v>
      </c>
      <c r="E41" s="152" t="s">
        <v>3275</v>
      </c>
      <c r="F41" s="153" t="s">
        <v>3274</v>
      </c>
      <c r="G41" s="136" t="s">
        <v>1100</v>
      </c>
      <c r="H41" s="228"/>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row>
    <row r="42" spans="2:67" s="2" customFormat="1" x14ac:dyDescent="0.2">
      <c r="B42" s="656"/>
      <c r="C42" s="659"/>
      <c r="D42" s="160" t="s">
        <v>2916</v>
      </c>
      <c r="E42" s="152" t="s">
        <v>3276</v>
      </c>
      <c r="F42" s="153" t="s">
        <v>3273</v>
      </c>
      <c r="G42" s="136" t="s">
        <v>1100</v>
      </c>
      <c r="H42" s="228"/>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row>
    <row r="43" spans="2:67" s="2" customFormat="1" x14ac:dyDescent="0.2">
      <c r="B43" s="656"/>
      <c r="C43" s="659"/>
      <c r="D43" s="160" t="s">
        <v>2917</v>
      </c>
      <c r="E43" s="152" t="s">
        <v>3277</v>
      </c>
      <c r="F43" s="153" t="s">
        <v>3272</v>
      </c>
      <c r="G43" s="136" t="s">
        <v>1100</v>
      </c>
      <c r="H43" s="228"/>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row>
    <row r="44" spans="2:67" s="2" customFormat="1" ht="25.5" x14ac:dyDescent="0.2">
      <c r="B44" s="656"/>
      <c r="C44" s="659"/>
      <c r="D44" s="160" t="s">
        <v>2918</v>
      </c>
      <c r="E44" s="152" t="s">
        <v>2928</v>
      </c>
      <c r="F44" s="153" t="s">
        <v>2920</v>
      </c>
      <c r="G44" s="136" t="s">
        <v>1100</v>
      </c>
      <c r="H44" s="228"/>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row>
    <row r="45" spans="2:67" s="2" customFormat="1" ht="25.5" x14ac:dyDescent="0.2">
      <c r="B45" s="656"/>
      <c r="C45" s="659"/>
      <c r="D45" s="160" t="s">
        <v>2960</v>
      </c>
      <c r="E45" s="152" t="s">
        <v>3278</v>
      </c>
      <c r="F45" s="153" t="s">
        <v>3272</v>
      </c>
      <c r="G45" s="136" t="s">
        <v>1100</v>
      </c>
      <c r="H45" s="228"/>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row>
    <row r="46" spans="2:67" s="2" customFormat="1" x14ac:dyDescent="0.2">
      <c r="B46" s="656"/>
      <c r="C46" s="659"/>
      <c r="D46" s="160" t="s">
        <v>2961</v>
      </c>
      <c r="E46" s="152" t="s">
        <v>3279</v>
      </c>
      <c r="F46" s="153" t="s">
        <v>3272</v>
      </c>
      <c r="G46" s="136" t="s">
        <v>1100</v>
      </c>
      <c r="H46" s="228"/>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row>
    <row r="47" spans="2:67" s="2" customFormat="1" ht="25.5" x14ac:dyDescent="0.2">
      <c r="B47" s="656"/>
      <c r="C47" s="659"/>
      <c r="D47" s="160" t="s">
        <v>2962</v>
      </c>
      <c r="E47" s="152" t="s">
        <v>3280</v>
      </c>
      <c r="F47" s="153" t="s">
        <v>3272</v>
      </c>
      <c r="G47" s="136" t="s">
        <v>1100</v>
      </c>
      <c r="H47" s="228"/>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row>
    <row r="48" spans="2:67" s="2" customFormat="1" x14ac:dyDescent="0.2">
      <c r="B48" s="656"/>
      <c r="C48" s="659"/>
      <c r="D48" s="160" t="s">
        <v>2963</v>
      </c>
      <c r="E48" s="152" t="s">
        <v>3281</v>
      </c>
      <c r="F48" s="153" t="s">
        <v>3272</v>
      </c>
      <c r="G48" s="136" t="s">
        <v>1100</v>
      </c>
      <c r="H48" s="228"/>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row>
    <row r="49" spans="2:67" s="2" customFormat="1" ht="15" thickBot="1" x14ac:dyDescent="0.25">
      <c r="B49" s="656"/>
      <c r="C49" s="659"/>
      <c r="D49" s="160" t="s">
        <v>2964</v>
      </c>
      <c r="E49" s="152" t="s">
        <v>3282</v>
      </c>
      <c r="F49" s="153" t="s">
        <v>3272</v>
      </c>
      <c r="G49" s="136" t="s">
        <v>1100</v>
      </c>
      <c r="H49" s="196">
        <f>COUNTIF(G22:G49, "Yes")</f>
        <v>0</v>
      </c>
      <c r="I49" s="197">
        <f>COUNTIF(G22:G49, "*")</f>
        <v>28</v>
      </c>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row>
    <row r="50" spans="2:67" s="64" customFormat="1" ht="9.75" customHeight="1" thickTop="1" thickBot="1" x14ac:dyDescent="0.25">
      <c r="B50" s="319"/>
      <c r="C50" s="156"/>
      <c r="D50" s="358"/>
      <c r="E50" s="359"/>
      <c r="F50" s="362"/>
      <c r="G50" s="157"/>
      <c r="H50" s="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row>
    <row r="51" spans="2:67" ht="25.5" x14ac:dyDescent="0.2">
      <c r="B51" s="653" t="s">
        <v>3023</v>
      </c>
      <c r="C51" s="251" t="s">
        <v>3025</v>
      </c>
      <c r="D51" s="160" t="s">
        <v>3026</v>
      </c>
      <c r="E51" s="152" t="s">
        <v>3056</v>
      </c>
      <c r="F51" s="153" t="s">
        <v>3043</v>
      </c>
      <c r="G51" s="136" t="s">
        <v>1100</v>
      </c>
      <c r="H51" s="194"/>
    </row>
    <row r="52" spans="2:67" ht="25.5" x14ac:dyDescent="0.2">
      <c r="B52" s="656"/>
      <c r="C52" s="251" t="s">
        <v>3025</v>
      </c>
      <c r="D52" s="160" t="s">
        <v>3027</v>
      </c>
      <c r="E52" s="152" t="s">
        <v>3057</v>
      </c>
      <c r="F52" s="153" t="s">
        <v>3016</v>
      </c>
      <c r="G52" s="136" t="s">
        <v>1100</v>
      </c>
      <c r="H52" s="194"/>
    </row>
    <row r="53" spans="2:67" ht="38.25" x14ac:dyDescent="0.2">
      <c r="B53" s="656"/>
      <c r="C53" s="251" t="s">
        <v>3025</v>
      </c>
      <c r="D53" s="160" t="s">
        <v>1115</v>
      </c>
      <c r="E53" s="152" t="s">
        <v>3058</v>
      </c>
      <c r="F53" s="153" t="s">
        <v>3044</v>
      </c>
      <c r="G53" s="136" t="s">
        <v>1100</v>
      </c>
      <c r="H53" s="194"/>
    </row>
    <row r="54" spans="2:67" ht="38.25" x14ac:dyDescent="0.2">
      <c r="B54" s="656"/>
      <c r="C54" s="251" t="s">
        <v>3025</v>
      </c>
      <c r="D54" s="160" t="s">
        <v>3028</v>
      </c>
      <c r="E54" s="152" t="s">
        <v>3059</v>
      </c>
      <c r="F54" s="153" t="s">
        <v>3045</v>
      </c>
      <c r="G54" s="136" t="s">
        <v>1100</v>
      </c>
      <c r="H54" s="194"/>
    </row>
    <row r="55" spans="2:67" ht="38.25" x14ac:dyDescent="0.2">
      <c r="B55" s="656"/>
      <c r="C55" s="251" t="s">
        <v>3025</v>
      </c>
      <c r="D55" s="160" t="s">
        <v>3029</v>
      </c>
      <c r="E55" s="152" t="s">
        <v>3060</v>
      </c>
      <c r="F55" s="153" t="s">
        <v>3046</v>
      </c>
      <c r="G55" s="136" t="s">
        <v>1100</v>
      </c>
      <c r="H55" s="194"/>
    </row>
    <row r="56" spans="2:67" ht="38.25" x14ac:dyDescent="0.2">
      <c r="B56" s="656"/>
      <c r="C56" s="251" t="s">
        <v>3025</v>
      </c>
      <c r="D56" s="160" t="s">
        <v>3030</v>
      </c>
      <c r="E56" s="152" t="s">
        <v>2464</v>
      </c>
      <c r="F56" s="153" t="s">
        <v>3047</v>
      </c>
      <c r="G56" s="136" t="s">
        <v>1100</v>
      </c>
      <c r="H56" s="194"/>
    </row>
    <row r="57" spans="2:67" ht="38.25" x14ac:dyDescent="0.2">
      <c r="B57" s="656"/>
      <c r="C57" s="251" t="s">
        <v>3025</v>
      </c>
      <c r="D57" s="160" t="s">
        <v>3031</v>
      </c>
      <c r="E57" s="152" t="s">
        <v>3061</v>
      </c>
      <c r="F57" s="153" t="s">
        <v>3048</v>
      </c>
      <c r="G57" s="136" t="s">
        <v>1100</v>
      </c>
      <c r="H57" s="194"/>
    </row>
    <row r="58" spans="2:67" ht="38.25" x14ac:dyDescent="0.2">
      <c r="B58" s="656"/>
      <c r="C58" s="251" t="s">
        <v>3025</v>
      </c>
      <c r="D58" s="160" t="s">
        <v>3032</v>
      </c>
      <c r="E58" s="152" t="s">
        <v>3062</v>
      </c>
      <c r="F58" s="153" t="s">
        <v>3049</v>
      </c>
      <c r="G58" s="136" t="s">
        <v>1100</v>
      </c>
      <c r="H58" s="194"/>
    </row>
    <row r="59" spans="2:67" ht="38.25" x14ac:dyDescent="0.2">
      <c r="B59" s="656"/>
      <c r="C59" s="251" t="s">
        <v>3025</v>
      </c>
      <c r="D59" s="160" t="s">
        <v>3033</v>
      </c>
      <c r="E59" s="152" t="s">
        <v>3063</v>
      </c>
      <c r="F59" s="153" t="s">
        <v>3050</v>
      </c>
      <c r="G59" s="136" t="s">
        <v>1100</v>
      </c>
      <c r="H59" s="194"/>
    </row>
    <row r="60" spans="2:67" ht="38.25" x14ac:dyDescent="0.2">
      <c r="B60" s="656"/>
      <c r="C60" s="251" t="s">
        <v>3025</v>
      </c>
      <c r="D60" s="160" t="s">
        <v>3034</v>
      </c>
      <c r="E60" s="152" t="s">
        <v>3064</v>
      </c>
      <c r="F60" s="153" t="s">
        <v>3051</v>
      </c>
      <c r="G60" s="136" t="s">
        <v>1100</v>
      </c>
      <c r="H60" s="194"/>
    </row>
    <row r="61" spans="2:67" ht="38.25" x14ac:dyDescent="0.2">
      <c r="B61" s="656"/>
      <c r="C61" s="251" t="s">
        <v>3025</v>
      </c>
      <c r="D61" s="160" t="s">
        <v>3035</v>
      </c>
      <c r="E61" s="152" t="s">
        <v>3065</v>
      </c>
      <c r="F61" s="153" t="s">
        <v>3052</v>
      </c>
      <c r="G61" s="136" t="s">
        <v>1100</v>
      </c>
      <c r="H61" s="194"/>
    </row>
    <row r="62" spans="2:67" ht="38.25" x14ac:dyDescent="0.2">
      <c r="B62" s="656"/>
      <c r="C62" s="251" t="s">
        <v>3025</v>
      </c>
      <c r="D62" s="160" t="s">
        <v>3036</v>
      </c>
      <c r="E62" s="152" t="s">
        <v>3066</v>
      </c>
      <c r="F62" s="153" t="s">
        <v>3053</v>
      </c>
      <c r="G62" s="136" t="s">
        <v>1100</v>
      </c>
      <c r="H62" s="194"/>
    </row>
    <row r="63" spans="2:67" ht="38.25" x14ac:dyDescent="0.2">
      <c r="B63" s="656"/>
      <c r="C63" s="251" t="s">
        <v>3025</v>
      </c>
      <c r="D63" s="160" t="s">
        <v>3037</v>
      </c>
      <c r="E63" s="152" t="s">
        <v>3067</v>
      </c>
      <c r="F63" s="153" t="s">
        <v>3054</v>
      </c>
      <c r="G63" s="136" t="s">
        <v>1100</v>
      </c>
      <c r="H63" s="194"/>
    </row>
    <row r="64" spans="2:67" ht="25.5" x14ac:dyDescent="0.2">
      <c r="B64" s="656"/>
      <c r="C64" s="251" t="s">
        <v>3025</v>
      </c>
      <c r="D64" s="160" t="s">
        <v>3038</v>
      </c>
      <c r="E64" s="152" t="s">
        <v>2463</v>
      </c>
      <c r="F64" s="153"/>
      <c r="G64" s="136" t="s">
        <v>1100</v>
      </c>
      <c r="H64" s="194"/>
    </row>
    <row r="65" spans="2:67" ht="38.25" x14ac:dyDescent="0.2">
      <c r="B65" s="656"/>
      <c r="C65" s="251" t="s">
        <v>3025</v>
      </c>
      <c r="D65" s="160" t="s">
        <v>3039</v>
      </c>
      <c r="E65" s="152" t="s">
        <v>3068</v>
      </c>
      <c r="F65" s="153" t="s">
        <v>3055</v>
      </c>
      <c r="G65" s="136" t="s">
        <v>1100</v>
      </c>
      <c r="H65" s="194"/>
    </row>
    <row r="66" spans="2:67" x14ac:dyDescent="0.2">
      <c r="B66" s="656"/>
      <c r="C66" s="251" t="s">
        <v>3025</v>
      </c>
      <c r="D66" s="160" t="s">
        <v>3040</v>
      </c>
      <c r="E66" s="152" t="s">
        <v>3069</v>
      </c>
      <c r="F66" s="153" t="s">
        <v>1521</v>
      </c>
      <c r="G66" s="136" t="s">
        <v>1100</v>
      </c>
      <c r="H66" s="194"/>
    </row>
    <row r="67" spans="2:67" x14ac:dyDescent="0.2">
      <c r="B67" s="656"/>
      <c r="C67" s="251" t="s">
        <v>3025</v>
      </c>
      <c r="D67" s="160" t="s">
        <v>3041</v>
      </c>
      <c r="E67" s="152" t="s">
        <v>3070</v>
      </c>
      <c r="F67" s="153" t="s">
        <v>1521</v>
      </c>
      <c r="G67" s="136" t="s">
        <v>1100</v>
      </c>
      <c r="H67" s="194"/>
    </row>
    <row r="68" spans="2:67" ht="15" thickBot="1" x14ac:dyDescent="0.25">
      <c r="B68" s="656"/>
      <c r="C68" s="252" t="s">
        <v>3025</v>
      </c>
      <c r="D68" s="360" t="s">
        <v>3042</v>
      </c>
      <c r="E68" s="158" t="s">
        <v>3071</v>
      </c>
      <c r="F68" s="159" t="s">
        <v>1521</v>
      </c>
      <c r="G68" s="136" t="s">
        <v>1100</v>
      </c>
      <c r="H68" s="196">
        <f>COUNTIF(G51:G68, "Yes")</f>
        <v>0</v>
      </c>
      <c r="I68" s="197"/>
    </row>
    <row r="69" spans="2:67" ht="26.25" thickTop="1" x14ac:dyDescent="0.2">
      <c r="B69" s="656"/>
      <c r="C69" s="650" t="s">
        <v>1223</v>
      </c>
      <c r="D69" s="327" t="s">
        <v>3238</v>
      </c>
      <c r="E69" s="152" t="s">
        <v>2914</v>
      </c>
      <c r="F69" s="137" t="s">
        <v>2910</v>
      </c>
      <c r="G69" s="136" t="s">
        <v>1100</v>
      </c>
      <c r="H69" s="197"/>
      <c r="I69" s="197"/>
    </row>
    <row r="70" spans="2:67" ht="13.9" customHeight="1" thickBot="1" x14ac:dyDescent="0.25">
      <c r="B70" s="657"/>
      <c r="C70" s="651"/>
      <c r="D70" s="403" t="s">
        <v>3242</v>
      </c>
      <c r="E70" s="152" t="s">
        <v>3240</v>
      </c>
      <c r="F70" s="137" t="s">
        <v>2910</v>
      </c>
      <c r="G70" s="136" t="s">
        <v>1100</v>
      </c>
      <c r="H70" s="196">
        <f>COUNTIF(G51:G70, "Yes")</f>
        <v>0</v>
      </c>
      <c r="I70" s="197">
        <f>COUNTIF(G51:G70, "*")</f>
        <v>20</v>
      </c>
    </row>
    <row r="71" spans="2:67" s="64" customFormat="1" ht="9.75" customHeight="1" thickBot="1" x14ac:dyDescent="0.25">
      <c r="B71" s="126"/>
      <c r="C71" s="127"/>
      <c r="D71" s="364"/>
      <c r="E71" s="363"/>
      <c r="F71" s="365"/>
      <c r="G71" s="130"/>
      <c r="H71" s="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row>
    <row r="72" spans="2:67" x14ac:dyDescent="0.2">
      <c r="B72" s="653" t="s">
        <v>3024</v>
      </c>
      <c r="C72" s="251" t="s">
        <v>1137</v>
      </c>
      <c r="D72" s="160" t="s">
        <v>1138</v>
      </c>
      <c r="E72" s="152" t="s">
        <v>2485</v>
      </c>
      <c r="F72" s="153" t="s">
        <v>2484</v>
      </c>
      <c r="G72" s="136" t="s">
        <v>1100</v>
      </c>
      <c r="H72" s="194"/>
    </row>
    <row r="73" spans="2:67" x14ac:dyDescent="0.2">
      <c r="B73" s="654"/>
      <c r="C73" s="251" t="s">
        <v>1137</v>
      </c>
      <c r="D73" s="160" t="s">
        <v>1139</v>
      </c>
      <c r="E73" s="152" t="s">
        <v>2487</v>
      </c>
      <c r="F73" s="153" t="s">
        <v>2486</v>
      </c>
      <c r="G73" s="136" t="s">
        <v>1100</v>
      </c>
      <c r="H73" s="194"/>
    </row>
    <row r="74" spans="2:67" x14ac:dyDescent="0.2">
      <c r="B74" s="654"/>
      <c r="C74" s="251" t="s">
        <v>1137</v>
      </c>
      <c r="D74" s="160" t="s">
        <v>1140</v>
      </c>
      <c r="E74" s="152" t="s">
        <v>2489</v>
      </c>
      <c r="F74" s="153" t="s">
        <v>2488</v>
      </c>
      <c r="G74" s="136" t="s">
        <v>1100</v>
      </c>
      <c r="H74" s="194"/>
    </row>
    <row r="75" spans="2:67" x14ac:dyDescent="0.2">
      <c r="B75" s="654"/>
      <c r="C75" s="251" t="s">
        <v>1137</v>
      </c>
      <c r="D75" s="160" t="s">
        <v>1141</v>
      </c>
      <c r="E75" s="152" t="s">
        <v>2491</v>
      </c>
      <c r="F75" s="153" t="s">
        <v>2490</v>
      </c>
      <c r="G75" s="136" t="s">
        <v>1100</v>
      </c>
      <c r="H75" s="194"/>
    </row>
    <row r="76" spans="2:67" x14ac:dyDescent="0.2">
      <c r="B76" s="654"/>
      <c r="C76" s="251" t="s">
        <v>1137</v>
      </c>
      <c r="D76" s="160" t="s">
        <v>1142</v>
      </c>
      <c r="E76" s="152" t="s">
        <v>2502</v>
      </c>
      <c r="F76" s="153" t="s">
        <v>2488</v>
      </c>
      <c r="G76" s="136" t="s">
        <v>1100</v>
      </c>
      <c r="H76" s="194"/>
    </row>
    <row r="77" spans="2:67" ht="25.5" x14ac:dyDescent="0.2">
      <c r="B77" s="654"/>
      <c r="C77" s="251" t="s">
        <v>1137</v>
      </c>
      <c r="D77" s="160" t="s">
        <v>1143</v>
      </c>
      <c r="E77" s="152" t="s">
        <v>2492</v>
      </c>
      <c r="F77" s="153" t="s">
        <v>2501</v>
      </c>
      <c r="G77" s="136" t="s">
        <v>1100</v>
      </c>
      <c r="H77" s="194"/>
    </row>
    <row r="78" spans="2:67" x14ac:dyDescent="0.2">
      <c r="B78" s="654"/>
      <c r="C78" s="251" t="s">
        <v>1137</v>
      </c>
      <c r="D78" s="160" t="s">
        <v>1144</v>
      </c>
      <c r="E78" s="152" t="s">
        <v>2494</v>
      </c>
      <c r="F78" s="153" t="s">
        <v>2493</v>
      </c>
      <c r="G78" s="136" t="s">
        <v>1100</v>
      </c>
      <c r="H78" s="194"/>
    </row>
    <row r="79" spans="2:67" x14ac:dyDescent="0.2">
      <c r="B79" s="654"/>
      <c r="C79" s="251" t="s">
        <v>1137</v>
      </c>
      <c r="D79" s="160" t="s">
        <v>1145</v>
      </c>
      <c r="E79" s="152" t="s">
        <v>2483</v>
      </c>
      <c r="F79" s="153" t="s">
        <v>2488</v>
      </c>
      <c r="G79" s="136" t="s">
        <v>1100</v>
      </c>
      <c r="H79" s="194"/>
    </row>
    <row r="80" spans="2:67" x14ac:dyDescent="0.2">
      <c r="B80" s="654"/>
      <c r="C80" s="251" t="s">
        <v>1137</v>
      </c>
      <c r="D80" s="160" t="s">
        <v>1146</v>
      </c>
      <c r="E80" s="152" t="s">
        <v>1304</v>
      </c>
      <c r="F80" s="153"/>
      <c r="G80" s="136" t="s">
        <v>1100</v>
      </c>
      <c r="H80" s="194"/>
    </row>
    <row r="81" spans="2:67" x14ac:dyDescent="0.2">
      <c r="B81" s="654"/>
      <c r="C81" s="251" t="s">
        <v>1137</v>
      </c>
      <c r="D81" s="160" t="s">
        <v>1147</v>
      </c>
      <c r="E81" s="152" t="s">
        <v>2495</v>
      </c>
      <c r="F81" s="153" t="s">
        <v>2496</v>
      </c>
      <c r="G81" s="136" t="s">
        <v>1100</v>
      </c>
      <c r="H81" s="194"/>
    </row>
    <row r="82" spans="2:67" x14ac:dyDescent="0.2">
      <c r="B82" s="654"/>
      <c r="C82" s="251" t="s">
        <v>1137</v>
      </c>
      <c r="D82" s="160" t="s">
        <v>132</v>
      </c>
      <c r="E82" s="152" t="s">
        <v>2497</v>
      </c>
      <c r="F82" s="153" t="s">
        <v>2498</v>
      </c>
      <c r="G82" s="136" t="s">
        <v>1100</v>
      </c>
      <c r="H82" s="194"/>
    </row>
    <row r="83" spans="2:67" x14ac:dyDescent="0.2">
      <c r="B83" s="654"/>
      <c r="C83" s="251" t="s">
        <v>1137</v>
      </c>
      <c r="D83" s="160" t="s">
        <v>1148</v>
      </c>
      <c r="E83" s="152" t="s">
        <v>2500</v>
      </c>
      <c r="F83" s="153" t="s">
        <v>2498</v>
      </c>
      <c r="G83" s="136" t="s">
        <v>1100</v>
      </c>
      <c r="H83" s="194"/>
    </row>
    <row r="84" spans="2:67" ht="15" thickBot="1" x14ac:dyDescent="0.25">
      <c r="B84" s="655"/>
      <c r="C84" s="318" t="s">
        <v>1137</v>
      </c>
      <c r="D84" s="357" t="s">
        <v>1149</v>
      </c>
      <c r="E84" s="154" t="s">
        <v>2499</v>
      </c>
      <c r="F84" s="155" t="s">
        <v>2498</v>
      </c>
      <c r="G84" s="136" t="s">
        <v>1100</v>
      </c>
      <c r="H84" s="196">
        <f>COUNTIF(G72:G84, "Yes")</f>
        <v>0</v>
      </c>
      <c r="I84" s="197">
        <f>COUNTIF(G72:G84, "*")</f>
        <v>13</v>
      </c>
    </row>
    <row r="85" spans="2:67" s="64" customFormat="1" ht="9.75" customHeight="1" thickBot="1" x14ac:dyDescent="0.25">
      <c r="B85" s="126"/>
      <c r="C85" s="127"/>
      <c r="D85" s="364"/>
      <c r="E85" s="363"/>
      <c r="F85" s="365"/>
      <c r="G85" s="130"/>
      <c r="H85" s="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0"/>
      <c r="BG85" s="270"/>
      <c r="BH85" s="270"/>
      <c r="BI85" s="270"/>
      <c r="BJ85" s="270"/>
      <c r="BK85" s="270"/>
      <c r="BL85" s="270"/>
      <c r="BM85" s="270"/>
      <c r="BN85" s="270"/>
      <c r="BO85" s="270"/>
    </row>
  </sheetData>
  <sheetProtection sheet="1" objects="1" scenarios="1"/>
  <mergeCells count="7">
    <mergeCell ref="B72:B84"/>
    <mergeCell ref="C19:C20"/>
    <mergeCell ref="B4:B20"/>
    <mergeCell ref="C41:C49"/>
    <mergeCell ref="B22:B49"/>
    <mergeCell ref="B51:B70"/>
    <mergeCell ref="C69:C70"/>
  </mergeCells>
  <conditionalFormatting sqref="G22:G27 G4:G5">
    <cfRule type="expression" dxfId="48" priority="70">
      <formula>$G4:$G17 ="No"</formula>
    </cfRule>
  </conditionalFormatting>
  <conditionalFormatting sqref="H18:I18">
    <cfRule type="expression" dxfId="47" priority="1100">
      <formula>$H18:$H77 ="No"</formula>
    </cfRule>
  </conditionalFormatting>
  <conditionalFormatting sqref="H40:I40">
    <cfRule type="expression" dxfId="46" priority="1102">
      <formula>$H40:$H77 ="No"</formula>
    </cfRule>
  </conditionalFormatting>
  <conditionalFormatting sqref="H4:H10">
    <cfRule type="expression" dxfId="45" priority="1105">
      <formula>$H4:$H62 ="No"</formula>
    </cfRule>
  </conditionalFormatting>
  <conditionalFormatting sqref="G6:G10">
    <cfRule type="expression" dxfId="44" priority="3319">
      <formula>$G6:$G21 ="No"</formula>
    </cfRule>
  </conditionalFormatting>
  <conditionalFormatting sqref="G11:G20">
    <cfRule type="expression" dxfId="43" priority="3325">
      <formula>$G11:$G27 ="No"</formula>
    </cfRule>
  </conditionalFormatting>
  <conditionalFormatting sqref="G28">
    <cfRule type="expression" dxfId="42" priority="3796">
      <formula>$G28:$G51 ="No"</formula>
    </cfRule>
  </conditionalFormatting>
  <conditionalFormatting sqref="H49:I49">
    <cfRule type="expression" dxfId="41" priority="30">
      <formula>$H49:$H86 ="No"</formula>
    </cfRule>
  </conditionalFormatting>
  <conditionalFormatting sqref="H20:I20">
    <cfRule type="expression" dxfId="40" priority="29">
      <formula>$H20:$H79 ="No"</formula>
    </cfRule>
  </conditionalFormatting>
  <conditionalFormatting sqref="G78:G84">
    <cfRule type="expression" dxfId="39" priority="19">
      <formula>$G78:$G91 ="No"</formula>
    </cfRule>
  </conditionalFormatting>
  <conditionalFormatting sqref="C72:D84 F72:F84">
    <cfRule type="expression" dxfId="38" priority="20">
      <formula>$G72:$G112 ="No"</formula>
    </cfRule>
  </conditionalFormatting>
  <conditionalFormatting sqref="E72:E84 C51:D68 F51:F68">
    <cfRule type="expression" dxfId="37" priority="18">
      <formula>$G51:$G93 ="No"</formula>
    </cfRule>
  </conditionalFormatting>
  <conditionalFormatting sqref="H84:I84">
    <cfRule type="expression" dxfId="36" priority="21">
      <formula>$H84:$H91 ="No"</formula>
    </cfRule>
  </conditionalFormatting>
  <conditionalFormatting sqref="G72:G77">
    <cfRule type="expression" dxfId="35" priority="22">
      <formula>$G72:$G86 ="No"</formula>
    </cfRule>
  </conditionalFormatting>
  <conditionalFormatting sqref="H72:H83">
    <cfRule type="expression" dxfId="34" priority="23">
      <formula>$H72:$H91 ="No"</formula>
    </cfRule>
  </conditionalFormatting>
  <conditionalFormatting sqref="E4:E8 C17:D18 F17:F18">
    <cfRule type="expression" dxfId="33" priority="4029">
      <formula>$G4:$G64 ="No"</formula>
    </cfRule>
  </conditionalFormatting>
  <conditionalFormatting sqref="H17">
    <cfRule type="expression" dxfId="32" priority="4031">
      <formula>$H17:$H77 ="No"</formula>
    </cfRule>
  </conditionalFormatting>
  <conditionalFormatting sqref="E22:E49">
    <cfRule type="expression" dxfId="31" priority="4126">
      <formula>$G22:$G81 ="No"</formula>
    </cfRule>
  </conditionalFormatting>
  <conditionalFormatting sqref="C11:D16 F11:F16 D19:D20 F19:F20">
    <cfRule type="expression" dxfId="30" priority="4132">
      <formula>$G11:$G72 ="No"</formula>
    </cfRule>
  </conditionalFormatting>
  <conditionalFormatting sqref="C4:D10 F4:F10">
    <cfRule type="expression" dxfId="29" priority="4137">
      <formula>$G4:$G62 ="No"</formula>
    </cfRule>
  </conditionalFormatting>
  <conditionalFormatting sqref="G29:G33">
    <cfRule type="expression" dxfId="28" priority="4141">
      <formula>$G29:$G61 ="No"</formula>
    </cfRule>
  </conditionalFormatting>
  <conditionalFormatting sqref="G34:G40">
    <cfRule type="expression" dxfId="27" priority="4142">
      <formula>$G34:$G62 ="No"</formula>
    </cfRule>
  </conditionalFormatting>
  <conditionalFormatting sqref="G51:G70">
    <cfRule type="expression" dxfId="26" priority="15">
      <formula>$G51:$G65 ="No"</formula>
    </cfRule>
  </conditionalFormatting>
  <conditionalFormatting sqref="E15:E20">
    <cfRule type="expression" dxfId="25" priority="23921">
      <formula>$G15:$G77 ="No"</formula>
    </cfRule>
  </conditionalFormatting>
  <conditionalFormatting sqref="H68:I69">
    <cfRule type="expression" dxfId="24" priority="23994">
      <formula>$H68:$H77 ="No"</formula>
    </cfRule>
  </conditionalFormatting>
  <conditionalFormatting sqref="H62:H67">
    <cfRule type="expression" dxfId="23" priority="24020">
      <formula>$H62:$H83 ="No"</formula>
    </cfRule>
  </conditionalFormatting>
  <conditionalFormatting sqref="H11:H16">
    <cfRule type="expression" dxfId="22" priority="24021">
      <formula>$H11:$H72 ="No"</formula>
    </cfRule>
  </conditionalFormatting>
  <conditionalFormatting sqref="H51:H61">
    <cfRule type="expression" dxfId="21" priority="24022">
      <formula>$H51:$H77 ="No"</formula>
    </cfRule>
  </conditionalFormatting>
  <conditionalFormatting sqref="E9:E14">
    <cfRule type="expression" dxfId="20" priority="24023">
      <formula>$G9:$G72 ="No"</formula>
    </cfRule>
  </conditionalFormatting>
  <conditionalFormatting sqref="C22:D40 F22:F49 D41:D49">
    <cfRule type="expression" dxfId="19" priority="24024">
      <formula>$G22:$G79 ="No"</formula>
    </cfRule>
  </conditionalFormatting>
  <conditionalFormatting sqref="H22:H39">
    <cfRule type="expression" dxfId="18" priority="24027">
      <formula>$H22:$H78 ="No"</formula>
    </cfRule>
  </conditionalFormatting>
  <conditionalFormatting sqref="G41:G49">
    <cfRule type="expression" dxfId="17" priority="24028">
      <formula>$G41:$G71 ="No"</formula>
    </cfRule>
  </conditionalFormatting>
  <conditionalFormatting sqref="E51:E68">
    <cfRule type="expression" dxfId="16" priority="24033">
      <formula>$G51:$G95 ="No"</formula>
    </cfRule>
  </conditionalFormatting>
  <conditionalFormatting sqref="D69:D70 F69:F70">
    <cfRule type="expression" dxfId="15" priority="5">
      <formula>$G69:$G116 ="No"</formula>
    </cfRule>
  </conditionalFormatting>
  <conditionalFormatting sqref="H70:I70">
    <cfRule type="expression" dxfId="14" priority="2">
      <formula>$H70:$H79 ="No"</formula>
    </cfRule>
  </conditionalFormatting>
  <conditionalFormatting sqref="E69:E70">
    <cfRule type="expression" dxfId="13" priority="1">
      <formula>$G69:$G113 ="No"</formula>
    </cfRule>
  </conditionalFormatting>
  <dataValidations count="1">
    <dataValidation type="list" allowBlank="1" showInputMessage="1" showErrorMessage="1" sqref="G72:G84 G4:G20 G22:G49 G51:G70">
      <formula1>Select</formula1>
    </dataValidation>
  </dataValidations>
  <hyperlinks>
    <hyperlink ref="F53" r:id="rId1"/>
    <hyperlink ref="F54" r:id="rId2"/>
    <hyperlink ref="F55" r:id="rId3"/>
    <hyperlink ref="F56" r:id="rId4"/>
    <hyperlink ref="F57" r:id="rId5"/>
    <hyperlink ref="F58" r:id="rId6"/>
    <hyperlink ref="F59" r:id="rId7"/>
    <hyperlink ref="F60" r:id="rId8"/>
    <hyperlink ref="F61" r:id="rId9"/>
    <hyperlink ref="F62" r:id="rId10"/>
    <hyperlink ref="F63" r:id="rId11"/>
    <hyperlink ref="F65" r:id="rId12"/>
  </hyperlinks>
  <pageMargins left="0.31496062992125984" right="0.11811023622047245" top="0.35433070866141736" bottom="0.35433070866141736" header="0" footer="0"/>
  <pageSetup paperSize="9" pageOrder="overThenDown" orientation="landscape" r:id="rId13"/>
  <rowBreaks count="3" manualBreakCount="3">
    <brk id="21" max="16383" man="1"/>
    <brk id="50" max="16383" man="1"/>
    <brk id="71" max="16383" man="1"/>
  </rowBreaks>
  <extLst>
    <ext xmlns:x14="http://schemas.microsoft.com/office/spreadsheetml/2009/9/main" uri="{78C0D931-6437-407d-A8EE-F0AAD7539E65}">
      <x14:conditionalFormattings>
        <x14:conditionalFormatting xmlns:xm="http://schemas.microsoft.com/office/excel/2006/main">
          <x14:cfRule type="expression" priority="50" id="{91CCC85B-217E-44B8-8112-8ABBBEFFE7C1}">
            <xm:f>'Aged Care'!$G55:$G100 ="No"</xm:f>
            <x14:dxf>
              <fill>
                <patternFill>
                  <bgColor theme="2"/>
                </patternFill>
              </fill>
            </x14:dxf>
          </x14:cfRule>
          <xm:sqref>E71 E85</xm:sqref>
        </x14:conditionalFormatting>
        <x14:conditionalFormatting xmlns:xm="http://schemas.microsoft.com/office/excel/2006/main">
          <x14:cfRule type="expression" priority="51" id="{E2F1DCC2-7551-43D8-883B-828703E22BB0}">
            <xm:f>'Aged Care'!$G55:$G99 ="No"</xm:f>
            <x14:dxf>
              <fill>
                <patternFill>
                  <bgColor theme="2"/>
                </patternFill>
              </fill>
            </x14:dxf>
          </x14:cfRule>
          <xm:sqref>D71 F71:G71 F85:G85 D85</xm:sqref>
        </x14:conditionalFormatting>
        <x14:conditionalFormatting xmlns:xm="http://schemas.microsoft.com/office/excel/2006/main">
          <x14:cfRule type="expression" priority="3332" id="{91CCC85B-217E-44B8-8112-8ABBBEFFE7C1}">
            <xm:f>'Aged Care'!$G2:$G50 ="No"</xm:f>
            <x14:dxf>
              <fill>
                <patternFill>
                  <bgColor theme="2"/>
                </patternFill>
              </fill>
            </x14:dxf>
          </x14:cfRule>
          <xm:sqref>G3 E3</xm:sqref>
        </x14:conditionalFormatting>
        <x14:conditionalFormatting xmlns:xm="http://schemas.microsoft.com/office/excel/2006/main">
          <x14:cfRule type="expression" priority="3336" id="{E2F1DCC2-7551-43D8-883B-828703E22BB0}">
            <xm:f>'Aged Care'!$G2:$G49 ="No"</xm:f>
            <x14:dxf>
              <fill>
                <patternFill>
                  <bgColor theme="2"/>
                </patternFill>
              </fill>
            </x14:dxf>
          </x14:cfRule>
          <xm:sqref>D3 F3</xm:sqref>
        </x14:conditionalFormatting>
        <x14:conditionalFormatting xmlns:xm="http://schemas.microsoft.com/office/excel/2006/main">
          <x14:cfRule type="expression" priority="3410" id="{91CCC85B-217E-44B8-8112-8ABBBEFFE7C1}">
            <xm:f>'Aged Care'!$G21:$G66 ="No"</xm:f>
            <x14:dxf>
              <fill>
                <patternFill>
                  <bgColor theme="2"/>
                </patternFill>
              </fill>
            </x14:dxf>
          </x14:cfRule>
          <xm:sqref>E21</xm:sqref>
        </x14:conditionalFormatting>
        <x14:conditionalFormatting xmlns:xm="http://schemas.microsoft.com/office/excel/2006/main">
          <x14:cfRule type="expression" priority="3412" id="{E2F1DCC2-7551-43D8-883B-828703E22BB0}">
            <xm:f>'Aged Care'!$G21:$G65 ="No"</xm:f>
            <x14:dxf>
              <fill>
                <patternFill>
                  <bgColor theme="2"/>
                </patternFill>
              </fill>
            </x14:dxf>
          </x14:cfRule>
          <xm:sqref>D21 F21:G21</xm:sqref>
        </x14:conditionalFormatting>
        <x14:conditionalFormatting xmlns:xm="http://schemas.microsoft.com/office/excel/2006/main">
          <x14:cfRule type="expression" priority="4041" id="{91CCC85B-217E-44B8-8112-8ABBBEFFE7C1}">
            <xm:f>'Aged Care'!$G41:$G86 ="No"</xm:f>
            <x14:dxf>
              <fill>
                <patternFill>
                  <bgColor theme="2"/>
                </patternFill>
              </fill>
            </x14:dxf>
          </x14:cfRule>
          <xm:sqref>E50</xm:sqref>
        </x14:conditionalFormatting>
        <x14:conditionalFormatting xmlns:xm="http://schemas.microsoft.com/office/excel/2006/main">
          <x14:cfRule type="expression" priority="4042" id="{E2F1DCC2-7551-43D8-883B-828703E22BB0}">
            <xm:f>'Aged Care'!$G41:$G85 ="No"</xm:f>
            <x14:dxf>
              <fill>
                <patternFill>
                  <bgColor theme="2"/>
                </patternFill>
              </fill>
            </x14:dxf>
          </x14:cfRule>
          <xm:sqref>D50 F50:G50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C45"/>
  <sheetViews>
    <sheetView showGridLines="0" showRowColHeaders="0" topLeftCell="B1" workbookViewId="0">
      <selection activeCell="C2" sqref="C2"/>
    </sheetView>
  </sheetViews>
  <sheetFormatPr defaultColWidth="9.140625" defaultRowHeight="15" x14ac:dyDescent="0.25"/>
  <cols>
    <col min="1" max="1" width="1.42578125" style="40" customWidth="1"/>
    <col min="2" max="2" width="2.140625" customWidth="1"/>
    <col min="3" max="3" width="27.85546875" style="41" customWidth="1"/>
    <col min="4" max="4" width="16" style="41" bestFit="1" customWidth="1"/>
    <col min="5" max="5" width="15.7109375" style="41" bestFit="1" customWidth="1"/>
    <col min="6" max="6" width="21.5703125" style="41" customWidth="1"/>
    <col min="7" max="7" width="41.5703125" style="41" customWidth="1"/>
    <col min="8" max="8" width="12.5703125" style="41" bestFit="1" customWidth="1"/>
    <col min="9" max="10" width="0" style="41" hidden="1" customWidth="1"/>
    <col min="11" max="55" width="8.85546875" style="40" customWidth="1"/>
    <col min="56" max="16384" width="9.140625" style="41"/>
  </cols>
  <sheetData>
    <row r="1" spans="1:55" s="312" customFormat="1" ht="6.6" customHeight="1" x14ac:dyDescent="0.25">
      <c r="A1" s="40"/>
      <c r="B1"/>
      <c r="I1" s="315"/>
      <c r="J1" s="315"/>
    </row>
    <row r="2" spans="1:55" ht="18" customHeight="1" x14ac:dyDescent="0.25">
      <c r="A2" s="316"/>
      <c r="C2" s="148" t="s">
        <v>1151</v>
      </c>
      <c r="D2" s="148" t="s">
        <v>89</v>
      </c>
      <c r="E2" s="148" t="s">
        <v>1103</v>
      </c>
      <c r="F2" s="148" t="s">
        <v>1334</v>
      </c>
      <c r="G2" s="148" t="s">
        <v>2084</v>
      </c>
      <c r="H2" s="95" t="s">
        <v>2940</v>
      </c>
      <c r="I2" s="193" t="s">
        <v>1156</v>
      </c>
      <c r="J2" s="193" t="s">
        <v>1167</v>
      </c>
    </row>
    <row r="3" spans="1:55" s="64" customFormat="1" ht="9.75" customHeight="1" thickBot="1" x14ac:dyDescent="0.3">
      <c r="A3" s="270"/>
      <c r="B3"/>
      <c r="C3" s="126"/>
      <c r="D3" s="127"/>
      <c r="E3" s="128"/>
      <c r="F3" s="129"/>
      <c r="G3" s="130"/>
      <c r="H3" s="131"/>
      <c r="I3" s="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row>
    <row r="4" spans="1:55" ht="30" customHeight="1" x14ac:dyDescent="0.25">
      <c r="C4" s="660" t="s">
        <v>2889</v>
      </c>
      <c r="D4" s="200" t="s">
        <v>2512</v>
      </c>
      <c r="E4" s="201" t="s">
        <v>2510</v>
      </c>
      <c r="F4" s="202" t="s">
        <v>2509</v>
      </c>
      <c r="G4" s="203" t="s">
        <v>2526</v>
      </c>
      <c r="H4" s="204" t="s">
        <v>1100</v>
      </c>
    </row>
    <row r="5" spans="1:55" ht="49.5" customHeight="1" thickBot="1" x14ac:dyDescent="0.3">
      <c r="C5" s="661"/>
      <c r="D5" s="205" t="s">
        <v>2512</v>
      </c>
      <c r="E5" s="206" t="s">
        <v>2511</v>
      </c>
      <c r="F5" s="207" t="s">
        <v>2507</v>
      </c>
      <c r="G5" s="208" t="s">
        <v>2508</v>
      </c>
      <c r="H5" s="204" t="s">
        <v>1100</v>
      </c>
      <c r="I5" s="199">
        <f>COUNTIF(H4:H5,"yES")</f>
        <v>0</v>
      </c>
      <c r="J5" s="41">
        <f>COUNTIF(H4:H5,"*")</f>
        <v>2</v>
      </c>
    </row>
    <row r="6" spans="1:55" s="64" customFormat="1" ht="9.75" customHeight="1" thickBot="1" x14ac:dyDescent="0.3">
      <c r="A6" s="270"/>
      <c r="B6"/>
      <c r="C6" s="126"/>
      <c r="D6" s="127"/>
      <c r="E6" s="128"/>
      <c r="F6" s="129"/>
      <c r="G6" s="130"/>
      <c r="H6" s="131"/>
      <c r="I6" s="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row>
    <row r="7" spans="1:55" s="40" customFormat="1" x14ac:dyDescent="0.25">
      <c r="B7"/>
    </row>
    <row r="8" spans="1:55" s="40" customFormat="1" x14ac:dyDescent="0.25">
      <c r="B8"/>
    </row>
    <row r="9" spans="1:55" s="40" customFormat="1" x14ac:dyDescent="0.25">
      <c r="B9"/>
    </row>
    <row r="10" spans="1:55" s="40" customFormat="1" x14ac:dyDescent="0.25">
      <c r="B10"/>
    </row>
    <row r="11" spans="1:55" s="40" customFormat="1" x14ac:dyDescent="0.25">
      <c r="B11"/>
    </row>
    <row r="12" spans="1:55" s="40" customFormat="1" x14ac:dyDescent="0.25">
      <c r="B12"/>
    </row>
    <row r="13" spans="1:55" s="40" customFormat="1" x14ac:dyDescent="0.25">
      <c r="B13"/>
    </row>
    <row r="14" spans="1:55" s="40" customFormat="1" x14ac:dyDescent="0.25">
      <c r="B14"/>
    </row>
    <row r="15" spans="1:55" s="40" customFormat="1" x14ac:dyDescent="0.25">
      <c r="B15"/>
    </row>
    <row r="16" spans="1:55" s="40" customFormat="1" x14ac:dyDescent="0.25">
      <c r="B16"/>
    </row>
    <row r="17" spans="2:2" s="40" customFormat="1" x14ac:dyDescent="0.25">
      <c r="B17"/>
    </row>
    <row r="18" spans="2:2" s="40" customFormat="1" x14ac:dyDescent="0.25">
      <c r="B18"/>
    </row>
    <row r="19" spans="2:2" s="40" customFormat="1" x14ac:dyDescent="0.25">
      <c r="B19"/>
    </row>
    <row r="20" spans="2:2" s="40" customFormat="1" x14ac:dyDescent="0.25">
      <c r="B20"/>
    </row>
    <row r="21" spans="2:2" s="40" customFormat="1" x14ac:dyDescent="0.25">
      <c r="B21"/>
    </row>
    <row r="22" spans="2:2" s="40" customFormat="1" x14ac:dyDescent="0.25">
      <c r="B22"/>
    </row>
    <row r="23" spans="2:2" s="40" customFormat="1" x14ac:dyDescent="0.25">
      <c r="B23"/>
    </row>
    <row r="24" spans="2:2" s="40" customFormat="1" x14ac:dyDescent="0.25">
      <c r="B24"/>
    </row>
    <row r="25" spans="2:2" s="40" customFormat="1" x14ac:dyDescent="0.25">
      <c r="B25"/>
    </row>
    <row r="26" spans="2:2" s="40" customFormat="1" x14ac:dyDescent="0.25">
      <c r="B26"/>
    </row>
    <row r="27" spans="2:2" s="40" customFormat="1" x14ac:dyDescent="0.25">
      <c r="B27"/>
    </row>
    <row r="28" spans="2:2" s="40" customFormat="1" x14ac:dyDescent="0.25">
      <c r="B28"/>
    </row>
    <row r="29" spans="2:2" s="40" customFormat="1" x14ac:dyDescent="0.25">
      <c r="B29"/>
    </row>
    <row r="30" spans="2:2" s="40" customFormat="1" x14ac:dyDescent="0.25">
      <c r="B30"/>
    </row>
    <row r="31" spans="2:2" s="40" customFormat="1" x14ac:dyDescent="0.25">
      <c r="B31"/>
    </row>
    <row r="32" spans="2:2" s="40" customFormat="1" x14ac:dyDescent="0.25">
      <c r="B32"/>
    </row>
    <row r="33" spans="2:2" s="40" customFormat="1" x14ac:dyDescent="0.25">
      <c r="B33"/>
    </row>
    <row r="34" spans="2:2" s="40" customFormat="1" x14ac:dyDescent="0.25">
      <c r="B34"/>
    </row>
    <row r="35" spans="2:2" s="40" customFormat="1" x14ac:dyDescent="0.25">
      <c r="B35"/>
    </row>
    <row r="36" spans="2:2" s="40" customFormat="1" x14ac:dyDescent="0.25">
      <c r="B36"/>
    </row>
    <row r="37" spans="2:2" s="40" customFormat="1" x14ac:dyDescent="0.25">
      <c r="B37"/>
    </row>
    <row r="38" spans="2:2" s="40" customFormat="1" x14ac:dyDescent="0.25">
      <c r="B38"/>
    </row>
    <row r="39" spans="2:2" s="40" customFormat="1" x14ac:dyDescent="0.25">
      <c r="B39"/>
    </row>
    <row r="40" spans="2:2" s="40" customFormat="1" x14ac:dyDescent="0.25">
      <c r="B40"/>
    </row>
    <row r="41" spans="2:2" s="40" customFormat="1" x14ac:dyDescent="0.25">
      <c r="B41"/>
    </row>
    <row r="42" spans="2:2" s="40" customFormat="1" x14ac:dyDescent="0.25">
      <c r="B42"/>
    </row>
    <row r="43" spans="2:2" s="40" customFormat="1" x14ac:dyDescent="0.25">
      <c r="B43"/>
    </row>
    <row r="44" spans="2:2" s="40" customFormat="1" x14ac:dyDescent="0.25">
      <c r="B44"/>
    </row>
    <row r="45" spans="2:2" s="40" customFormat="1" x14ac:dyDescent="0.25">
      <c r="B45"/>
    </row>
  </sheetData>
  <sheetProtection sheet="1" objects="1" scenarios="1"/>
  <mergeCells count="1">
    <mergeCell ref="C4:C5"/>
  </mergeCells>
  <conditionalFormatting sqref="H4">
    <cfRule type="expression" dxfId="4" priority="848">
      <formula>$H4:$H5 ="No"</formula>
    </cfRule>
  </conditionalFormatting>
  <conditionalFormatting sqref="H5">
    <cfRule type="expression" dxfId="3" priority="1834">
      <formula>$H5:$H7 ="No"</formula>
    </cfRule>
  </conditionalFormatting>
  <conditionalFormatting sqref="D4:G5">
    <cfRule type="expression" dxfId="2" priority="1835">
      <formula>$H4:$H41 ="No"</formula>
    </cfRule>
  </conditionalFormatting>
  <dataValidations disablePrompts="1" count="1">
    <dataValidation type="list" allowBlank="1" showInputMessage="1" showErrorMessage="1" sqref="H4:H5">
      <formula1>Select</formula1>
    </dataValidation>
  </dataValidations>
  <pageMargins left="0.31496062992125984" right="0.31496062992125984" top="0.35433070866141736" bottom="0.35433070866141736" header="0" footer="0"/>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3" id="{3413C005-2B67-447A-ACDA-72CCA4E8B661}">
            <xm:f>'Aged Care'!$G2:$G50 ="No"</xm:f>
            <x14:dxf>
              <fill>
                <patternFill>
                  <bgColor theme="2"/>
                </patternFill>
              </fill>
            </x14:dxf>
          </x14:cfRule>
          <xm:sqref>H3 F3 H6 F6</xm:sqref>
        </x14:conditionalFormatting>
        <x14:conditionalFormatting xmlns:xm="http://schemas.microsoft.com/office/excel/2006/main">
          <x14:cfRule type="expression" priority="4" id="{21CF2C7C-2CC1-40C9-8301-8C5310ECB0B9}">
            <xm:f>'Aged Care'!$G2:$G49 ="No"</xm:f>
            <x14:dxf>
              <fill>
                <patternFill>
                  <bgColor theme="2"/>
                </patternFill>
              </fill>
            </x14:dxf>
          </x14:cfRule>
          <xm:sqref>E3 G3 E6 G6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B2:B3"/>
  <sheetViews>
    <sheetView workbookViewId="0">
      <selection activeCell="I18" sqref="I18"/>
    </sheetView>
  </sheetViews>
  <sheetFormatPr defaultRowHeight="15" x14ac:dyDescent="0.25"/>
  <sheetData>
    <row r="2" spans="2:2" x14ac:dyDescent="0.25">
      <c r="B2" s="1" t="s">
        <v>1099</v>
      </c>
    </row>
    <row r="3" spans="2:2" x14ac:dyDescent="0.25">
      <c r="B3" s="1" t="s">
        <v>1100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X33"/>
  <sheetViews>
    <sheetView showGridLines="0" showRowColHeaders="0" workbookViewId="0">
      <pane xSplit="2" ySplit="5" topLeftCell="C6" activePane="bottomRight" state="frozen"/>
      <selection activeCell="K14" sqref="K14"/>
      <selection pane="topRight" activeCell="K14" sqref="K14"/>
      <selection pane="bottomLeft" activeCell="K14" sqref="K14"/>
      <selection pane="bottomRight" activeCell="B4" sqref="B4:B5"/>
    </sheetView>
  </sheetViews>
  <sheetFormatPr defaultColWidth="8.85546875" defaultRowHeight="14.25" x14ac:dyDescent="0.2"/>
  <cols>
    <col min="1" max="1" width="4.7109375" style="7" customWidth="1"/>
    <col min="2" max="2" width="19.42578125" style="7" customWidth="1"/>
    <col min="3" max="3" width="16.42578125" style="7" customWidth="1"/>
    <col min="4" max="4" width="4.140625" style="7" customWidth="1"/>
    <col min="5" max="5" width="0.5703125" style="7" customWidth="1"/>
    <col min="6" max="6" width="8.7109375" style="429" customWidth="1"/>
    <col min="7" max="7" width="0.5703125" style="7" customWidth="1"/>
    <col min="8" max="10" width="11.7109375" style="7" customWidth="1"/>
    <col min="11" max="11" width="0.5703125" style="7" customWidth="1"/>
    <col min="12" max="12" width="13.140625" style="7" customWidth="1"/>
    <col min="13" max="13" width="6.7109375" style="7" customWidth="1"/>
    <col min="14" max="15" width="10" style="7" customWidth="1"/>
    <col min="16" max="16" width="14.140625" style="7" customWidth="1"/>
    <col min="17" max="17" width="14" style="7" customWidth="1"/>
    <col min="18" max="18" width="3.28515625" style="7" customWidth="1"/>
    <col min="19" max="19" width="12.28515625" style="7" customWidth="1"/>
    <col min="20" max="20" width="22.5703125" style="7" customWidth="1"/>
    <col min="21" max="23" width="29.85546875" style="7" customWidth="1"/>
    <col min="24" max="16384" width="8.85546875" style="7"/>
  </cols>
  <sheetData>
    <row r="1" spans="1:20" ht="11.25" customHeight="1" x14ac:dyDescent="0.25">
      <c r="A1" s="56"/>
    </row>
    <row r="2" spans="1:20" ht="22.5" customHeight="1" x14ac:dyDescent="0.4">
      <c r="B2" s="259" t="s">
        <v>2540</v>
      </c>
      <c r="C2" s="276" t="s">
        <v>2990</v>
      </c>
      <c r="D2" s="276"/>
      <c r="E2" s="259"/>
      <c r="F2" s="430"/>
      <c r="G2" s="259"/>
      <c r="H2" s="259"/>
      <c r="I2" s="259"/>
      <c r="J2" s="259"/>
      <c r="K2" s="259"/>
      <c r="L2" s="259"/>
      <c r="M2" s="277"/>
      <c r="N2" s="277"/>
      <c r="O2" s="277"/>
      <c r="P2" s="277"/>
      <c r="Q2" s="277"/>
    </row>
    <row r="3" spans="1:20" ht="4.9000000000000004" customHeight="1" thickBot="1" x14ac:dyDescent="0.25">
      <c r="B3" s="8"/>
      <c r="C3" s="8"/>
      <c r="D3" s="8"/>
      <c r="E3" s="8"/>
      <c r="F3" s="431"/>
      <c r="G3" s="8"/>
      <c r="H3" s="8"/>
      <c r="I3" s="8"/>
      <c r="J3" s="8"/>
      <c r="K3" s="8"/>
      <c r="L3" s="8"/>
      <c r="M3" s="8"/>
      <c r="N3" s="8"/>
      <c r="O3" s="8"/>
      <c r="P3" s="8"/>
      <c r="Q3" s="6"/>
    </row>
    <row r="4" spans="1:20" s="11" customFormat="1" ht="13.9" customHeight="1" x14ac:dyDescent="0.2">
      <c r="B4" s="485" t="s">
        <v>1102</v>
      </c>
      <c r="C4" s="489" t="s">
        <v>1183</v>
      </c>
      <c r="D4" s="483"/>
      <c r="E4" s="9"/>
      <c r="F4" s="464" t="s">
        <v>1224</v>
      </c>
      <c r="G4" s="9"/>
      <c r="H4" s="10" t="s">
        <v>1194</v>
      </c>
      <c r="I4" s="455" t="s">
        <v>1328</v>
      </c>
      <c r="J4" s="456"/>
      <c r="K4" s="9"/>
      <c r="L4" s="457" t="s">
        <v>2527</v>
      </c>
      <c r="M4" s="487" t="s">
        <v>2856</v>
      </c>
      <c r="N4" s="488"/>
      <c r="O4" s="459" t="s">
        <v>1223</v>
      </c>
      <c r="P4" s="460"/>
      <c r="Q4" s="485" t="s">
        <v>2530</v>
      </c>
      <c r="R4" s="7"/>
    </row>
    <row r="5" spans="1:20" s="11" customFormat="1" ht="13.15" customHeight="1" thickBot="1" x14ac:dyDescent="0.3">
      <c r="B5" s="486"/>
      <c r="C5" s="490"/>
      <c r="D5" s="484"/>
      <c r="E5" s="12"/>
      <c r="F5" s="465"/>
      <c r="G5" s="12"/>
      <c r="H5" s="209" t="s">
        <v>1179</v>
      </c>
      <c r="I5" s="210" t="s">
        <v>1179</v>
      </c>
      <c r="J5" s="209" t="s">
        <v>1179</v>
      </c>
      <c r="K5" s="12"/>
      <c r="L5" s="458"/>
      <c r="M5" s="209" t="s">
        <v>1182</v>
      </c>
      <c r="N5" s="211" t="s">
        <v>1181</v>
      </c>
      <c r="O5" s="433" t="s">
        <v>1181</v>
      </c>
      <c r="P5" s="434" t="s">
        <v>1229</v>
      </c>
      <c r="Q5" s="486"/>
      <c r="R5" s="278"/>
    </row>
    <row r="6" spans="1:20" ht="16.899999999999999" customHeight="1" x14ac:dyDescent="0.25">
      <c r="B6" s="491" t="s">
        <v>1097</v>
      </c>
      <c r="C6" s="383" t="s">
        <v>1152</v>
      </c>
      <c r="D6" s="384" t="str">
        <f>IF(N6&gt;0,"X","")</f>
        <v/>
      </c>
      <c r="E6" s="13"/>
      <c r="F6" s="425" t="s">
        <v>2966</v>
      </c>
      <c r="G6" s="13"/>
      <c r="H6" s="14" t="s">
        <v>2986</v>
      </c>
      <c r="I6" s="15" t="s">
        <v>1105</v>
      </c>
      <c r="J6" s="16" t="s">
        <v>2987</v>
      </c>
      <c r="K6" s="13"/>
      <c r="L6" s="161">
        <v>1</v>
      </c>
      <c r="M6" s="162">
        <f>'MBS &amp; PBS'!I19</f>
        <v>16</v>
      </c>
      <c r="N6" s="162">
        <f>'MBS &amp; PBS'!H19</f>
        <v>0</v>
      </c>
      <c r="O6" s="243">
        <f>'MBS &amp; PBS'!H19-'MBS &amp; PBS'!H15</f>
        <v>0</v>
      </c>
      <c r="P6" s="461" t="s">
        <v>2965</v>
      </c>
      <c r="Q6" s="477">
        <f>COUNTIF(N6:N11,"&gt;0")</f>
        <v>0</v>
      </c>
      <c r="R6" s="11"/>
    </row>
    <row r="7" spans="1:20" ht="24" x14ac:dyDescent="0.2">
      <c r="B7" s="491"/>
      <c r="C7" s="424" t="s">
        <v>3821</v>
      </c>
      <c r="D7" s="384" t="str">
        <f t="shared" ref="D7:D29" si="0">IF(N7&gt;0,"X","")</f>
        <v/>
      </c>
      <c r="E7" s="17"/>
      <c r="F7" s="432" t="s">
        <v>3813</v>
      </c>
      <c r="G7" s="17"/>
      <c r="H7" s="14" t="s">
        <v>1195</v>
      </c>
      <c r="I7" s="14" t="s">
        <v>1157</v>
      </c>
      <c r="J7" s="18" t="s">
        <v>1101</v>
      </c>
      <c r="K7" s="17"/>
      <c r="L7" s="163">
        <v>1</v>
      </c>
      <c r="M7" s="162">
        <f>'MBS &amp; PBS'!I49</f>
        <v>29</v>
      </c>
      <c r="N7" s="164">
        <f>'MBS &amp; PBS'!H49</f>
        <v>0</v>
      </c>
      <c r="O7" s="244">
        <f>'MBS &amp; PBS'!H49-'MBS &amp; PBS'!H47</f>
        <v>0</v>
      </c>
      <c r="P7" s="462"/>
      <c r="Q7" s="478"/>
    </row>
    <row r="8" spans="1:20" ht="16.899999999999999" customHeight="1" x14ac:dyDescent="0.25">
      <c r="B8" s="491"/>
      <c r="C8" s="383" t="s">
        <v>1154</v>
      </c>
      <c r="D8" s="384" t="str">
        <f t="shared" si="0"/>
        <v/>
      </c>
      <c r="E8" s="17"/>
      <c r="F8" s="426" t="s">
        <v>2966</v>
      </c>
      <c r="G8" s="17"/>
      <c r="H8" s="14" t="s">
        <v>2986</v>
      </c>
      <c r="I8" s="14" t="s">
        <v>1104</v>
      </c>
      <c r="J8" s="18" t="s">
        <v>2987</v>
      </c>
      <c r="K8" s="17"/>
      <c r="L8" s="163">
        <v>1</v>
      </c>
      <c r="M8" s="162">
        <f>'MBS &amp; PBS'!I65</f>
        <v>15</v>
      </c>
      <c r="N8" s="164">
        <f>'MBS &amp; PBS'!H65</f>
        <v>0</v>
      </c>
      <c r="O8" s="244">
        <f>'MBS &amp; PBS'!H65-'MBS &amp; PBS'!H63</f>
        <v>0</v>
      </c>
      <c r="P8" s="462"/>
      <c r="Q8" s="478"/>
      <c r="S8" s="324" t="s">
        <v>2819</v>
      </c>
    </row>
    <row r="9" spans="1:20" ht="16.899999999999999" customHeight="1" x14ac:dyDescent="0.25">
      <c r="B9" s="491"/>
      <c r="C9" s="383" t="s">
        <v>1180</v>
      </c>
      <c r="D9" s="384" t="str">
        <f t="shared" si="0"/>
        <v/>
      </c>
      <c r="E9" s="17"/>
      <c r="F9" s="466" t="s">
        <v>3813</v>
      </c>
      <c r="G9" s="17"/>
      <c r="H9" s="14" t="s">
        <v>3818</v>
      </c>
      <c r="I9" s="14" t="s">
        <v>3819</v>
      </c>
      <c r="J9" s="18" t="s">
        <v>3820</v>
      </c>
      <c r="K9" s="17"/>
      <c r="L9" s="163">
        <v>12</v>
      </c>
      <c r="M9" s="162">
        <f>'Aged Care'!H362</f>
        <v>341</v>
      </c>
      <c r="N9" s="164">
        <f>'Aged Care'!G362</f>
        <v>0</v>
      </c>
      <c r="O9" s="244">
        <f>'Aged Care'!G362-'Aged Care'!G360</f>
        <v>0</v>
      </c>
      <c r="P9" s="462"/>
      <c r="Q9" s="478"/>
      <c r="S9" s="416" t="s">
        <v>3290</v>
      </c>
    </row>
    <row r="10" spans="1:20" ht="16.899999999999999" customHeight="1" x14ac:dyDescent="0.25">
      <c r="B10" s="491"/>
      <c r="C10" s="383" t="s">
        <v>2812</v>
      </c>
      <c r="D10" s="384" t="str">
        <f t="shared" si="0"/>
        <v/>
      </c>
      <c r="E10" s="20"/>
      <c r="F10" s="467"/>
      <c r="G10" s="20"/>
      <c r="H10" s="14" t="s">
        <v>1196</v>
      </c>
      <c r="I10" s="21" t="s">
        <v>2857</v>
      </c>
      <c r="J10" s="22" t="s">
        <v>2858</v>
      </c>
      <c r="K10" s="20"/>
      <c r="L10" s="165">
        <v>4</v>
      </c>
      <c r="M10" s="166">
        <f>'Aged Care'!H443</f>
        <v>80</v>
      </c>
      <c r="N10" s="167">
        <f>'Aged Care'!G443</f>
        <v>0</v>
      </c>
      <c r="O10" s="245" t="s">
        <v>1228</v>
      </c>
      <c r="P10" s="462"/>
      <c r="Q10" s="478"/>
      <c r="S10" s="474" t="s">
        <v>3289</v>
      </c>
      <c r="T10" s="474"/>
    </row>
    <row r="11" spans="1:20" ht="16.899999999999999" customHeight="1" thickBot="1" x14ac:dyDescent="0.3">
      <c r="B11" s="492"/>
      <c r="C11" s="383" t="s">
        <v>1155</v>
      </c>
      <c r="D11" s="385" t="str">
        <f t="shared" si="0"/>
        <v/>
      </c>
      <c r="E11" s="23"/>
      <c r="F11" s="427" t="s">
        <v>2966</v>
      </c>
      <c r="G11" s="23"/>
      <c r="H11" s="24" t="s">
        <v>1197</v>
      </c>
      <c r="I11" s="25" t="s">
        <v>1106</v>
      </c>
      <c r="J11" s="26" t="s">
        <v>2859</v>
      </c>
      <c r="K11" s="23"/>
      <c r="L11" s="168">
        <v>1</v>
      </c>
      <c r="M11" s="169">
        <f>Cancer!I17</f>
        <v>14</v>
      </c>
      <c r="N11" s="170">
        <f>Cancer!H17</f>
        <v>0</v>
      </c>
      <c r="O11" s="246">
        <f>Cancer!H17-Cancer!H16</f>
        <v>0</v>
      </c>
      <c r="P11" s="462"/>
      <c r="Q11" s="479"/>
      <c r="R11" s="278"/>
      <c r="S11" s="415" t="s">
        <v>3291</v>
      </c>
    </row>
    <row r="12" spans="1:20" ht="16.899999999999999" customHeight="1" x14ac:dyDescent="0.25">
      <c r="B12" s="493" t="s">
        <v>1098</v>
      </c>
      <c r="C12" s="386" t="s">
        <v>1159</v>
      </c>
      <c r="D12" s="387" t="str">
        <f t="shared" si="0"/>
        <v/>
      </c>
      <c r="E12" s="27"/>
      <c r="F12" s="468" t="s">
        <v>2966</v>
      </c>
      <c r="G12" s="27"/>
      <c r="H12" s="15" t="s">
        <v>1198</v>
      </c>
      <c r="I12" s="19" t="s">
        <v>1199</v>
      </c>
      <c r="J12" s="28" t="s">
        <v>1216</v>
      </c>
      <c r="K12" s="27"/>
      <c r="L12" s="171">
        <v>1</v>
      </c>
      <c r="M12" s="162">
        <f>'Hospital Admissions'!I28</f>
        <v>25</v>
      </c>
      <c r="N12" s="172">
        <f>'Hospital Admissions'!H28</f>
        <v>0</v>
      </c>
      <c r="O12" s="247">
        <f>'Hospital Admissions'!H28-'Hospital Admissions'!H26</f>
        <v>0</v>
      </c>
      <c r="P12" s="462"/>
      <c r="Q12" s="477">
        <f>COUNTIF(N12:N19,"&gt;0")</f>
        <v>0</v>
      </c>
      <c r="R12" s="278"/>
    </row>
    <row r="13" spans="1:20" ht="16.899999999999999" customHeight="1" x14ac:dyDescent="0.25">
      <c r="B13" s="494"/>
      <c r="C13" s="388" t="s">
        <v>1160</v>
      </c>
      <c r="D13" s="387" t="str">
        <f t="shared" si="0"/>
        <v/>
      </c>
      <c r="E13" s="17"/>
      <c r="F13" s="469"/>
      <c r="G13" s="17"/>
      <c r="H13" s="14" t="s">
        <v>1195</v>
      </c>
      <c r="I13" s="14" t="s">
        <v>1208</v>
      </c>
      <c r="J13" s="18" t="s">
        <v>1206</v>
      </c>
      <c r="K13" s="17"/>
      <c r="L13" s="163">
        <v>1</v>
      </c>
      <c r="M13" s="162">
        <f>'Hospital Admissions'!I88</f>
        <v>59</v>
      </c>
      <c r="N13" s="164">
        <f>'Hospital Admissions'!H88</f>
        <v>0</v>
      </c>
      <c r="O13" s="244">
        <f>'Hospital Admissions'!H88-'Hospital Admissions'!H83</f>
        <v>0</v>
      </c>
      <c r="P13" s="462"/>
      <c r="Q13" s="478"/>
      <c r="R13" s="278"/>
    </row>
    <row r="14" spans="1:20" ht="16.899999999999999" customHeight="1" x14ac:dyDescent="0.25">
      <c r="B14" s="494"/>
      <c r="C14" s="388" t="s">
        <v>1161</v>
      </c>
      <c r="D14" s="387" t="str">
        <f t="shared" si="0"/>
        <v/>
      </c>
      <c r="E14" s="17"/>
      <c r="F14" s="469"/>
      <c r="G14" s="17"/>
      <c r="H14" s="14" t="s">
        <v>1202</v>
      </c>
      <c r="I14" s="14" t="s">
        <v>1209</v>
      </c>
      <c r="J14" s="18" t="s">
        <v>1210</v>
      </c>
      <c r="K14" s="17"/>
      <c r="L14" s="163">
        <v>3</v>
      </c>
      <c r="M14" s="162">
        <f>'Hospital Admissions'!I126</f>
        <v>37</v>
      </c>
      <c r="N14" s="164">
        <f>'Hospital Admissions'!H126</f>
        <v>0</v>
      </c>
      <c r="O14" s="245" t="s">
        <v>1228</v>
      </c>
      <c r="P14" s="462"/>
      <c r="Q14" s="478"/>
      <c r="R14" s="278"/>
      <c r="S14" s="445" t="s">
        <v>3815</v>
      </c>
      <c r="T14" s="446"/>
    </row>
    <row r="15" spans="1:20" ht="16.899999999999999" customHeight="1" x14ac:dyDescent="0.25">
      <c r="B15" s="494"/>
      <c r="C15" s="388" t="s">
        <v>1162</v>
      </c>
      <c r="D15" s="387" t="str">
        <f t="shared" si="0"/>
        <v/>
      </c>
      <c r="E15" s="17"/>
      <c r="F15" s="469"/>
      <c r="G15" s="17"/>
      <c r="H15" s="14" t="s">
        <v>1203</v>
      </c>
      <c r="I15" s="14" t="s">
        <v>1212</v>
      </c>
      <c r="J15" s="18" t="s">
        <v>1211</v>
      </c>
      <c r="K15" s="17"/>
      <c r="L15" s="163">
        <v>2</v>
      </c>
      <c r="M15" s="162">
        <f>'Hospital Admissions'!I156</f>
        <v>29</v>
      </c>
      <c r="N15" s="164">
        <f>'Hospital Admissions'!H156</f>
        <v>0</v>
      </c>
      <c r="O15" s="245" t="s">
        <v>1228</v>
      </c>
      <c r="P15" s="462"/>
      <c r="Q15" s="478"/>
      <c r="R15" s="278"/>
      <c r="S15" s="447"/>
      <c r="T15" s="448"/>
    </row>
    <row r="16" spans="1:20" ht="16.899999999999999" customHeight="1" x14ac:dyDescent="0.25">
      <c r="B16" s="494"/>
      <c r="C16" s="388" t="s">
        <v>1163</v>
      </c>
      <c r="D16" s="387" t="str">
        <f t="shared" si="0"/>
        <v/>
      </c>
      <c r="E16" s="17"/>
      <c r="F16" s="469"/>
      <c r="G16" s="17"/>
      <c r="H16" s="14" t="s">
        <v>1204</v>
      </c>
      <c r="I16" s="14" t="s">
        <v>1214</v>
      </c>
      <c r="J16" s="18" t="s">
        <v>1210</v>
      </c>
      <c r="K16" s="17"/>
      <c r="L16" s="163">
        <v>1</v>
      </c>
      <c r="M16" s="162">
        <f>'Hospital Admissions'!I191</f>
        <v>34</v>
      </c>
      <c r="N16" s="164">
        <f>'Hospital Admissions'!H191</f>
        <v>0</v>
      </c>
      <c r="O16" s="245" t="s">
        <v>1228</v>
      </c>
      <c r="P16" s="462"/>
      <c r="Q16" s="478"/>
      <c r="R16" s="278"/>
      <c r="S16" s="447"/>
      <c r="T16" s="448"/>
    </row>
    <row r="17" spans="1:24" ht="16.899999999999999" customHeight="1" x14ac:dyDescent="0.25">
      <c r="B17" s="494"/>
      <c r="C17" s="388" t="s">
        <v>1164</v>
      </c>
      <c r="D17" s="387" t="str">
        <f t="shared" si="0"/>
        <v/>
      </c>
      <c r="E17" s="17"/>
      <c r="F17" s="469"/>
      <c r="G17" s="17"/>
      <c r="H17" s="14" t="s">
        <v>3021</v>
      </c>
      <c r="I17" s="14" t="s">
        <v>1217</v>
      </c>
      <c r="J17" s="18" t="s">
        <v>3004</v>
      </c>
      <c r="K17" s="17"/>
      <c r="L17" s="163">
        <v>1</v>
      </c>
      <c r="M17" s="162">
        <f>'Hospital Admissions'!I230</f>
        <v>38</v>
      </c>
      <c r="N17" s="164">
        <f>'Hospital Admissions'!H230</f>
        <v>0</v>
      </c>
      <c r="O17" s="244">
        <f>'Hospital Admissions'!H230-'Hospital Admissions'!H228</f>
        <v>0</v>
      </c>
      <c r="P17" s="462"/>
      <c r="Q17" s="478"/>
      <c r="R17" s="278"/>
      <c r="S17" s="447"/>
      <c r="T17" s="448"/>
    </row>
    <row r="18" spans="1:24" ht="16.899999999999999" customHeight="1" x14ac:dyDescent="0.25">
      <c r="B18" s="494"/>
      <c r="C18" s="388" t="s">
        <v>1165</v>
      </c>
      <c r="D18" s="387" t="str">
        <f t="shared" si="0"/>
        <v/>
      </c>
      <c r="E18" s="17"/>
      <c r="F18" s="469"/>
      <c r="G18" s="17"/>
      <c r="H18" s="14" t="s">
        <v>1206</v>
      </c>
      <c r="I18" s="14" t="s">
        <v>1215</v>
      </c>
      <c r="J18" s="18" t="s">
        <v>1216</v>
      </c>
      <c r="K18" s="17"/>
      <c r="L18" s="163">
        <v>1</v>
      </c>
      <c r="M18" s="162">
        <f>'Hospital Admissions'!I300</f>
        <v>69</v>
      </c>
      <c r="N18" s="164">
        <f>'Hospital Admissions'!H300</f>
        <v>0</v>
      </c>
      <c r="O18" s="244">
        <f>'Hospital Admissions'!H300-'Hospital Admissions'!H293</f>
        <v>0</v>
      </c>
      <c r="P18" s="462"/>
      <c r="Q18" s="478"/>
      <c r="R18" s="278"/>
      <c r="S18" s="449"/>
      <c r="T18" s="450"/>
    </row>
    <row r="19" spans="1:24" ht="16.899999999999999" customHeight="1" thickBot="1" x14ac:dyDescent="0.3">
      <c r="B19" s="495"/>
      <c r="C19" s="389" t="s">
        <v>1166</v>
      </c>
      <c r="D19" s="390" t="str">
        <f t="shared" si="0"/>
        <v/>
      </c>
      <c r="E19" s="23"/>
      <c r="F19" s="470"/>
      <c r="G19" s="23"/>
      <c r="H19" s="24" t="s">
        <v>1207</v>
      </c>
      <c r="I19" s="25" t="s">
        <v>1213</v>
      </c>
      <c r="J19" s="26" t="s">
        <v>1211</v>
      </c>
      <c r="K19" s="23"/>
      <c r="L19" s="168">
        <v>1</v>
      </c>
      <c r="M19" s="169">
        <f>'Hospital Admissions'!I339</f>
        <v>38</v>
      </c>
      <c r="N19" s="170">
        <f>'Hospital Admissions'!H339</f>
        <v>0</v>
      </c>
      <c r="O19" s="248" t="s">
        <v>1228</v>
      </c>
      <c r="P19" s="462"/>
      <c r="Q19" s="479"/>
      <c r="R19" s="278"/>
    </row>
    <row r="20" spans="1:24" ht="16.899999999999999" customHeight="1" x14ac:dyDescent="0.25">
      <c r="B20" s="496" t="s">
        <v>2893</v>
      </c>
      <c r="C20" s="391" t="s">
        <v>1159</v>
      </c>
      <c r="D20" s="392" t="str">
        <f t="shared" si="0"/>
        <v/>
      </c>
      <c r="E20" s="27"/>
      <c r="F20" s="471" t="s">
        <v>3814</v>
      </c>
      <c r="G20" s="27"/>
      <c r="H20" s="15" t="s">
        <v>1198</v>
      </c>
      <c r="I20" s="29" t="s">
        <v>1200</v>
      </c>
      <c r="J20" s="28" t="s">
        <v>1193</v>
      </c>
      <c r="K20" s="27"/>
      <c r="L20" s="171">
        <v>1</v>
      </c>
      <c r="M20" s="162">
        <f>Perinatal!I64</f>
        <v>61</v>
      </c>
      <c r="N20" s="172">
        <f>Perinatal!H64</f>
        <v>0</v>
      </c>
      <c r="O20" s="245" t="s">
        <v>1228</v>
      </c>
      <c r="P20" s="463" t="s">
        <v>2528</v>
      </c>
      <c r="Q20" s="477">
        <f>COUNTIF(N20:N27,"&gt;0")</f>
        <v>0</v>
      </c>
      <c r="R20" s="278"/>
    </row>
    <row r="21" spans="1:24" ht="16.899999999999999" customHeight="1" x14ac:dyDescent="0.25">
      <c r="B21" s="497"/>
      <c r="C21" s="393" t="s">
        <v>1160</v>
      </c>
      <c r="D21" s="392" t="str">
        <f t="shared" si="0"/>
        <v/>
      </c>
      <c r="E21" s="17"/>
      <c r="F21" s="469"/>
      <c r="G21" s="17"/>
      <c r="H21" s="14" t="s">
        <v>3123</v>
      </c>
      <c r="I21" s="14" t="s">
        <v>1218</v>
      </c>
      <c r="J21" s="18" t="s">
        <v>1211</v>
      </c>
      <c r="K21" s="17"/>
      <c r="L21" s="163">
        <v>1</v>
      </c>
      <c r="M21" s="162">
        <f>Perinatal!I216</f>
        <v>151</v>
      </c>
      <c r="N21" s="164">
        <f>Perinatal!H216</f>
        <v>0</v>
      </c>
      <c r="O21" s="244">
        <f>Perinatal!H216-Perinatal!H206</f>
        <v>0</v>
      </c>
      <c r="P21" s="463"/>
      <c r="Q21" s="478"/>
      <c r="R21" s="278"/>
    </row>
    <row r="22" spans="1:24" ht="16.899999999999999" customHeight="1" x14ac:dyDescent="0.25">
      <c r="B22" s="497"/>
      <c r="C22" s="393" t="s">
        <v>1161</v>
      </c>
      <c r="D22" s="392" t="str">
        <f t="shared" si="0"/>
        <v/>
      </c>
      <c r="E22" s="17"/>
      <c r="F22" s="469"/>
      <c r="G22" s="17"/>
      <c r="H22" s="14" t="s">
        <v>1202</v>
      </c>
      <c r="I22" s="14" t="s">
        <v>1220</v>
      </c>
      <c r="J22" s="18" t="s">
        <v>1158</v>
      </c>
      <c r="K22" s="17"/>
      <c r="L22" s="163">
        <v>1</v>
      </c>
      <c r="M22" s="162">
        <f>Perinatal!I317</f>
        <v>100</v>
      </c>
      <c r="N22" s="164">
        <f>Perinatal!H317</f>
        <v>0</v>
      </c>
      <c r="O22" s="244">
        <f>Perinatal!H317-Perinatal!H316</f>
        <v>0</v>
      </c>
      <c r="P22" s="463"/>
      <c r="Q22" s="478"/>
      <c r="R22" s="278"/>
    </row>
    <row r="23" spans="1:24" ht="16.899999999999999" customHeight="1" x14ac:dyDescent="0.25">
      <c r="B23" s="497"/>
      <c r="C23" s="393" t="s">
        <v>1162</v>
      </c>
      <c r="D23" s="392" t="str">
        <f t="shared" si="0"/>
        <v/>
      </c>
      <c r="E23" s="17"/>
      <c r="F23" s="469"/>
      <c r="G23" s="17"/>
      <c r="H23" s="14" t="s">
        <v>1203</v>
      </c>
      <c r="I23" s="14" t="s">
        <v>1212</v>
      </c>
      <c r="J23" s="18" t="s">
        <v>1211</v>
      </c>
      <c r="K23" s="17"/>
      <c r="L23" s="163">
        <v>8</v>
      </c>
      <c r="M23" s="162">
        <f>Perinatal!I402</f>
        <v>84</v>
      </c>
      <c r="N23" s="164">
        <f>Perinatal!H402</f>
        <v>0</v>
      </c>
      <c r="O23" s="245" t="s">
        <v>1228</v>
      </c>
      <c r="P23" s="463"/>
      <c r="Q23" s="478"/>
      <c r="R23" s="278"/>
    </row>
    <row r="24" spans="1:24" ht="16.899999999999999" customHeight="1" x14ac:dyDescent="0.25">
      <c r="B24" s="497"/>
      <c r="C24" s="393" t="s">
        <v>1163</v>
      </c>
      <c r="D24" s="392" t="str">
        <f t="shared" si="0"/>
        <v/>
      </c>
      <c r="E24" s="17"/>
      <c r="F24" s="469"/>
      <c r="G24" s="17"/>
      <c r="H24" s="14" t="s">
        <v>1204</v>
      </c>
      <c r="I24" s="14" t="s">
        <v>1220</v>
      </c>
      <c r="J24" s="18" t="s">
        <v>1193</v>
      </c>
      <c r="K24" s="17"/>
      <c r="L24" s="163">
        <v>1</v>
      </c>
      <c r="M24" s="162">
        <f>Perinatal!I467</f>
        <v>64</v>
      </c>
      <c r="N24" s="164">
        <f>Perinatal!H467</f>
        <v>0</v>
      </c>
      <c r="O24" s="245" t="s">
        <v>1228</v>
      </c>
      <c r="P24" s="463"/>
      <c r="Q24" s="478"/>
      <c r="R24" s="278"/>
    </row>
    <row r="25" spans="1:24" ht="16.899999999999999" customHeight="1" x14ac:dyDescent="0.25">
      <c r="B25" s="497"/>
      <c r="C25" s="393" t="s">
        <v>1164</v>
      </c>
      <c r="D25" s="392" t="str">
        <f t="shared" si="0"/>
        <v/>
      </c>
      <c r="E25" s="17"/>
      <c r="F25" s="469"/>
      <c r="G25" s="17"/>
      <c r="H25" s="14" t="s">
        <v>3021</v>
      </c>
      <c r="I25" s="14" t="s">
        <v>1221</v>
      </c>
      <c r="J25" s="18" t="s">
        <v>3005</v>
      </c>
      <c r="K25" s="17"/>
      <c r="L25" s="163">
        <v>3</v>
      </c>
      <c r="M25" s="162">
        <f>Perinatal!I604</f>
        <v>136</v>
      </c>
      <c r="N25" s="164">
        <f>Perinatal!H604</f>
        <v>0</v>
      </c>
      <c r="O25" s="244">
        <f>Perinatal!H604-Perinatal!H603</f>
        <v>0</v>
      </c>
      <c r="P25" s="463"/>
      <c r="Q25" s="478"/>
      <c r="R25" s="278"/>
    </row>
    <row r="26" spans="1:24" ht="16.899999999999999" customHeight="1" x14ac:dyDescent="0.25">
      <c r="B26" s="497"/>
      <c r="C26" s="393" t="s">
        <v>1165</v>
      </c>
      <c r="D26" s="392" t="str">
        <f t="shared" si="0"/>
        <v/>
      </c>
      <c r="E26" s="17"/>
      <c r="F26" s="469"/>
      <c r="G26" s="17"/>
      <c r="H26" s="14" t="s">
        <v>1195</v>
      </c>
      <c r="I26" s="14" t="s">
        <v>1215</v>
      </c>
      <c r="J26" s="18" t="s">
        <v>1216</v>
      </c>
      <c r="K26" s="17"/>
      <c r="L26" s="163">
        <v>1</v>
      </c>
      <c r="M26" s="162">
        <f>Perinatal!I684</f>
        <v>79</v>
      </c>
      <c r="N26" s="164">
        <f>Perinatal!H684</f>
        <v>0</v>
      </c>
      <c r="O26" s="245" t="s">
        <v>1228</v>
      </c>
      <c r="P26" s="463"/>
      <c r="Q26" s="478"/>
      <c r="R26" s="278"/>
    </row>
    <row r="27" spans="1:24" ht="16.899999999999999" customHeight="1" thickBot="1" x14ac:dyDescent="0.3">
      <c r="B27" s="498"/>
      <c r="C27" s="394" t="s">
        <v>1166</v>
      </c>
      <c r="D27" s="395" t="str">
        <f t="shared" si="0"/>
        <v/>
      </c>
      <c r="E27" s="23"/>
      <c r="F27" s="470"/>
      <c r="G27" s="23"/>
      <c r="H27" s="24" t="s">
        <v>1207</v>
      </c>
      <c r="I27" s="25" t="s">
        <v>1219</v>
      </c>
      <c r="J27" s="26" t="s">
        <v>1211</v>
      </c>
      <c r="K27" s="23"/>
      <c r="L27" s="168">
        <v>1</v>
      </c>
      <c r="M27" s="169">
        <f>Perinatal!I732</f>
        <v>47</v>
      </c>
      <c r="N27" s="170">
        <f>Perinatal!H732</f>
        <v>0</v>
      </c>
      <c r="O27" s="248" t="s">
        <v>1228</v>
      </c>
      <c r="P27" s="463"/>
      <c r="Q27" s="479"/>
      <c r="R27" s="278"/>
    </row>
    <row r="28" spans="1:24" ht="16.899999999999999" customHeight="1" x14ac:dyDescent="0.25">
      <c r="B28" s="480" t="s">
        <v>1150</v>
      </c>
      <c r="C28" s="396" t="s">
        <v>1159</v>
      </c>
      <c r="D28" s="397" t="str">
        <f t="shared" si="0"/>
        <v/>
      </c>
      <c r="E28" s="27"/>
      <c r="F28" s="468" t="s">
        <v>2966</v>
      </c>
      <c r="G28" s="27"/>
      <c r="H28" s="15" t="s">
        <v>1198</v>
      </c>
      <c r="I28" s="29" t="s">
        <v>1201</v>
      </c>
      <c r="J28" s="28" t="s">
        <v>1216</v>
      </c>
      <c r="K28" s="27"/>
      <c r="L28" s="171">
        <v>1</v>
      </c>
      <c r="M28" s="241">
        <f>Emergency!I20</f>
        <v>17</v>
      </c>
      <c r="N28" s="173">
        <f>Emergency!H20</f>
        <v>0</v>
      </c>
      <c r="O28" s="247">
        <f>Emergency!H20-Emergency!H18</f>
        <v>0</v>
      </c>
      <c r="P28" s="463"/>
      <c r="Q28" s="477">
        <f>COUNTIF(N28:N31,"&gt;0")</f>
        <v>0</v>
      </c>
      <c r="R28" s="278"/>
      <c r="T28" s="279"/>
    </row>
    <row r="29" spans="1:24" ht="16.899999999999999" customHeight="1" x14ac:dyDescent="0.25">
      <c r="B29" s="481"/>
      <c r="C29" s="398" t="s">
        <v>1160</v>
      </c>
      <c r="D29" s="397" t="str">
        <f t="shared" si="0"/>
        <v/>
      </c>
      <c r="E29" s="17"/>
      <c r="F29" s="469"/>
      <c r="G29" s="17"/>
      <c r="H29" s="14" t="s">
        <v>1195</v>
      </c>
      <c r="I29" s="14" t="s">
        <v>1221</v>
      </c>
      <c r="J29" s="18" t="s">
        <v>1206</v>
      </c>
      <c r="K29" s="17"/>
      <c r="L29" s="163">
        <v>1</v>
      </c>
      <c r="M29" s="241">
        <f>Emergency!I49</f>
        <v>28</v>
      </c>
      <c r="N29" s="174">
        <f>Emergency!H40</f>
        <v>0</v>
      </c>
      <c r="O29" s="244">
        <f>Emergency!H20-Emergency!H18</f>
        <v>0</v>
      </c>
      <c r="P29" s="463"/>
      <c r="Q29" s="478"/>
      <c r="R29" s="278"/>
    </row>
    <row r="30" spans="1:24" ht="16.899999999999999" customHeight="1" x14ac:dyDescent="0.25">
      <c r="B30" s="481"/>
      <c r="C30" s="398" t="s">
        <v>1164</v>
      </c>
      <c r="D30" s="397" t="str">
        <f>IF(N30&gt;0,"X","")</f>
        <v/>
      </c>
      <c r="E30" s="17"/>
      <c r="F30" s="469"/>
      <c r="G30" s="17"/>
      <c r="H30" s="14" t="s">
        <v>3021</v>
      </c>
      <c r="I30" s="14" t="s">
        <v>3003</v>
      </c>
      <c r="J30" s="18" t="s">
        <v>3004</v>
      </c>
      <c r="K30" s="17"/>
      <c r="L30" s="163">
        <v>1</v>
      </c>
      <c r="M30" s="241">
        <f>Emergency!I70</f>
        <v>20</v>
      </c>
      <c r="N30" s="174">
        <f>Emergency!H70</f>
        <v>0</v>
      </c>
      <c r="O30" s="244">
        <f>Emergency!H70-Emergency!H68</f>
        <v>0</v>
      </c>
      <c r="P30" s="366"/>
      <c r="Q30" s="478"/>
      <c r="R30" s="278"/>
    </row>
    <row r="31" spans="1:24" s="6" customFormat="1" ht="16.899999999999999" customHeight="1" thickBot="1" x14ac:dyDescent="0.3">
      <c r="A31" s="7"/>
      <c r="B31" s="482"/>
      <c r="C31" s="398" t="s">
        <v>1166</v>
      </c>
      <c r="D31" s="397" t="str">
        <f>IF(N31&gt;0,"X","")</f>
        <v/>
      </c>
      <c r="E31" s="17"/>
      <c r="F31" s="470"/>
      <c r="G31" s="17"/>
      <c r="H31" s="14" t="s">
        <v>1202</v>
      </c>
      <c r="I31" s="14" t="s">
        <v>1222</v>
      </c>
      <c r="J31" s="18" t="s">
        <v>1205</v>
      </c>
      <c r="K31" s="17"/>
      <c r="L31" s="163">
        <v>1</v>
      </c>
      <c r="M31" s="241">
        <f>Emergency!I84</f>
        <v>13</v>
      </c>
      <c r="N31" s="174">
        <f>Emergency!H84</f>
        <v>0</v>
      </c>
      <c r="O31" s="248" t="s">
        <v>1228</v>
      </c>
      <c r="P31" s="30"/>
      <c r="Q31" s="479"/>
      <c r="R31" s="322"/>
      <c r="S31" s="325" t="s">
        <v>3288</v>
      </c>
      <c r="T31" s="7"/>
      <c r="U31" s="7"/>
      <c r="V31" s="7"/>
      <c r="W31" s="7"/>
      <c r="X31" s="7"/>
    </row>
    <row r="32" spans="1:24" ht="16.899999999999999" customHeight="1" thickBot="1" x14ac:dyDescent="0.3">
      <c r="B32" s="453" t="s">
        <v>2988</v>
      </c>
      <c r="C32" s="399" t="s">
        <v>1190</v>
      </c>
      <c r="D32" s="400" t="str">
        <f>IF(N31&gt;0,"X","")</f>
        <v/>
      </c>
      <c r="E32" s="27"/>
      <c r="F32" s="428" t="s">
        <v>1178</v>
      </c>
      <c r="G32" s="27"/>
      <c r="H32" s="29" t="s">
        <v>2542</v>
      </c>
      <c r="I32" s="29" t="s">
        <v>2543</v>
      </c>
      <c r="J32" s="28" t="s">
        <v>1211</v>
      </c>
      <c r="K32" s="27"/>
      <c r="L32" s="171">
        <v>1</v>
      </c>
      <c r="M32" s="175">
        <f>'CCMS-Dementia'!J5</f>
        <v>2</v>
      </c>
      <c r="N32" s="175">
        <f>'CCMS-Dementia'!I5</f>
        <v>0</v>
      </c>
      <c r="O32" s="451" t="s">
        <v>1228</v>
      </c>
      <c r="P32" s="452"/>
      <c r="Q32" s="257">
        <f>COUNTIF(N32,"&gt;0")</f>
        <v>0</v>
      </c>
      <c r="S32" s="475">
        <f>SUM(Q6:Q32)</f>
        <v>0</v>
      </c>
    </row>
    <row r="33" spans="2:19" ht="16.899999999999999" customHeight="1" thickTop="1" thickBot="1" x14ac:dyDescent="0.25">
      <c r="B33" s="454"/>
      <c r="C33" s="401"/>
      <c r="D33" s="402"/>
      <c r="E33" s="321"/>
      <c r="F33" s="472" t="s">
        <v>2989</v>
      </c>
      <c r="G33" s="472"/>
      <c r="H33" s="472"/>
      <c r="I33" s="472"/>
      <c r="J33" s="472"/>
      <c r="K33" s="472"/>
      <c r="L33" s="472"/>
      <c r="M33" s="472"/>
      <c r="N33" s="472"/>
      <c r="O33" s="472"/>
      <c r="P33" s="473"/>
      <c r="Q33" s="323"/>
      <c r="S33" s="476"/>
    </row>
  </sheetData>
  <sheetProtection sheet="1" objects="1" scenarios="1"/>
  <mergeCells count="29">
    <mergeCell ref="Q20:Q27"/>
    <mergeCell ref="B28:B31"/>
    <mergeCell ref="Q28:Q31"/>
    <mergeCell ref="D4:D5"/>
    <mergeCell ref="Q4:Q5"/>
    <mergeCell ref="Q6:Q11"/>
    <mergeCell ref="Q12:Q19"/>
    <mergeCell ref="M4:N4"/>
    <mergeCell ref="B4:B5"/>
    <mergeCell ref="C4:C5"/>
    <mergeCell ref="B6:B11"/>
    <mergeCell ref="B12:B19"/>
    <mergeCell ref="B20:B27"/>
    <mergeCell ref="S14:T18"/>
    <mergeCell ref="O32:P32"/>
    <mergeCell ref="B32:B33"/>
    <mergeCell ref="I4:J4"/>
    <mergeCell ref="L4:L5"/>
    <mergeCell ref="O4:P4"/>
    <mergeCell ref="P6:P19"/>
    <mergeCell ref="P20:P29"/>
    <mergeCell ref="F4:F5"/>
    <mergeCell ref="F9:F10"/>
    <mergeCell ref="F12:F19"/>
    <mergeCell ref="F20:F27"/>
    <mergeCell ref="F28:F31"/>
    <mergeCell ref="F33:P33"/>
    <mergeCell ref="S10:T10"/>
    <mergeCell ref="S32:S33"/>
  </mergeCells>
  <conditionalFormatting sqref="O6 O8 O11:O13 O18 O21:O22 O28:O29">
    <cfRule type="cellIs" dxfId="277" priority="20" operator="greaterThan">
      <formula>0</formula>
    </cfRule>
    <cfRule type="expression" dxfId="276" priority="21">
      <formula>"G17=""Yes"""</formula>
    </cfRule>
  </conditionalFormatting>
  <conditionalFormatting sqref="N6:N29 N32">
    <cfRule type="cellIs" dxfId="275" priority="17" operator="greaterThan">
      <formula>0</formula>
    </cfRule>
  </conditionalFormatting>
  <conditionalFormatting sqref="O7">
    <cfRule type="cellIs" dxfId="274" priority="13" operator="greaterThan">
      <formula>0</formula>
    </cfRule>
    <cfRule type="expression" dxfId="273" priority="14">
      <formula>"G17=""Yes"""</formula>
    </cfRule>
  </conditionalFormatting>
  <conditionalFormatting sqref="N31">
    <cfRule type="cellIs" dxfId="272" priority="10" operator="greaterThan">
      <formula>0</formula>
    </cfRule>
  </conditionalFormatting>
  <conditionalFormatting sqref="O30">
    <cfRule type="cellIs" dxfId="271" priority="8" operator="greaterThan">
      <formula>0</formula>
    </cfRule>
    <cfRule type="expression" dxfId="270" priority="9">
      <formula>"G17=""Yes"""</formula>
    </cfRule>
  </conditionalFormatting>
  <conditionalFormatting sqref="N30">
    <cfRule type="cellIs" dxfId="269" priority="7" operator="greaterThan">
      <formula>0</formula>
    </cfRule>
  </conditionalFormatting>
  <conditionalFormatting sqref="O17">
    <cfRule type="cellIs" dxfId="268" priority="5" operator="greaterThan">
      <formula>0</formula>
    </cfRule>
    <cfRule type="expression" dxfId="267" priority="6">
      <formula>"G17=""Yes"""</formula>
    </cfRule>
  </conditionalFormatting>
  <conditionalFormatting sqref="O25">
    <cfRule type="cellIs" dxfId="266" priority="3" operator="greaterThan">
      <formula>0</formula>
    </cfRule>
    <cfRule type="expression" dxfId="265" priority="4">
      <formula>"G17=""Yes"""</formula>
    </cfRule>
  </conditionalFormatting>
  <conditionalFormatting sqref="O9">
    <cfRule type="cellIs" dxfId="264" priority="1" operator="greaterThan">
      <formula>0</formula>
    </cfRule>
    <cfRule type="expression" dxfId="263" priority="2">
      <formula>"G17=""Yes"""</formula>
    </cfRule>
  </conditionalFormatting>
  <hyperlinks>
    <hyperlink ref="C6" location="MBS" display="MBS"/>
    <hyperlink ref="C7" location="R_MBS" display="R-MBS"/>
    <hyperlink ref="C8" location="PBS" display="PBS"/>
    <hyperlink ref="C12" location="ACT_HA" display="ACT"/>
    <hyperlink ref="C13" location="NSW_HA" display="NSW"/>
    <hyperlink ref="C14" location="NT_HA" display="NT"/>
    <hyperlink ref="C15" location="QLD_HA" display="QLD"/>
    <hyperlink ref="C16" location="SA_HA" display="SA"/>
    <hyperlink ref="C17" location="TAS_HA" display="TAS"/>
    <hyperlink ref="C18" location="VIC_HA" display="VIC"/>
    <hyperlink ref="C19" location="WA_HA" display="WA"/>
    <hyperlink ref="C20" location="ACT_P" display="ACT"/>
    <hyperlink ref="C21" location="NSW_P" display="NSW"/>
    <hyperlink ref="C22" location="NT_P" display="NT"/>
    <hyperlink ref="C23" location="QLD_P" display="QLD"/>
    <hyperlink ref="C24" location="SA_P" display="SA"/>
    <hyperlink ref="C25" location="TAS_P" display="TAS"/>
    <hyperlink ref="C26" location="VIC_P" display="VIC"/>
    <hyperlink ref="C27" location="WA_P" display="WA"/>
    <hyperlink ref="C28" location="ACT_ED" display="ACT"/>
    <hyperlink ref="C29" location="NSW_ED" display="NSW"/>
    <hyperlink ref="C31" location="WA_ED" display="WA"/>
    <hyperlink ref="C32" location="Dementia" display="Dementia"/>
    <hyperlink ref="C9" location="ACP" display="Aged Care"/>
    <hyperlink ref="C10" location="DVA_ACP" display="- DVA"/>
    <hyperlink ref="C11" location="Cancer" display="Cancer"/>
    <hyperlink ref="P20:P29" r:id="rId1" display="See ALSWH Data Access Committee Protocol on potentially identifying variables"/>
    <hyperlink ref="S10" r:id="rId2"/>
    <hyperlink ref="C30" location="TAS_ED" display="TAS"/>
  </hyperlinks>
  <pageMargins left="0.62992125984251968" right="0.62992125984251968" top="0.35433070866141736" bottom="0.35433070866141736" header="0" footer="0"/>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3"/>
  <sheetViews>
    <sheetView showGridLines="0" showRowColHeaders="0" zoomScaleNormal="100" workbookViewId="0">
      <selection activeCell="B3" sqref="B3:D21"/>
    </sheetView>
  </sheetViews>
  <sheetFormatPr defaultColWidth="9.140625" defaultRowHeight="14.25" x14ac:dyDescent="0.2"/>
  <cols>
    <col min="1" max="1" width="1.7109375" style="280" customWidth="1"/>
    <col min="2" max="2" width="9.140625" style="33"/>
    <col min="3" max="3" width="11" style="33" customWidth="1"/>
    <col min="4" max="4" width="0.85546875" style="33" customWidth="1"/>
    <col min="5" max="5" width="89.140625" style="33" customWidth="1"/>
    <col min="6" max="6" width="2.5703125" style="280" customWidth="1"/>
    <col min="7" max="7" width="17.42578125" style="33" customWidth="1"/>
    <col min="8" max="8" width="8.85546875" style="33" customWidth="1"/>
    <col min="9" max="9" width="8.28515625" style="33" customWidth="1"/>
    <col min="10" max="10" width="12.5703125" style="33" customWidth="1"/>
    <col min="11" max="11" width="85.7109375" style="33" customWidth="1"/>
    <col min="12" max="12" width="3.140625" style="280" customWidth="1"/>
    <col min="13" max="22" width="9.140625" style="280"/>
    <col min="23" max="16384" width="9.140625" style="33"/>
  </cols>
  <sheetData>
    <row r="1" spans="1:22" s="31" customFormat="1" ht="6.75" customHeight="1" thickBot="1" x14ac:dyDescent="0.25">
      <c r="A1" s="280"/>
      <c r="F1" s="280"/>
      <c r="G1" s="280"/>
      <c r="L1" s="280"/>
      <c r="M1" s="280"/>
      <c r="N1" s="280"/>
      <c r="O1" s="280"/>
      <c r="P1" s="280"/>
      <c r="Q1" s="280"/>
      <c r="R1" s="280"/>
      <c r="S1" s="280"/>
      <c r="T1" s="280"/>
      <c r="U1" s="280"/>
      <c r="V1" s="280"/>
    </row>
    <row r="2" spans="1:22" ht="18.75" customHeight="1" thickBot="1" x14ac:dyDescent="0.3">
      <c r="B2" s="514" t="s">
        <v>2992</v>
      </c>
      <c r="C2" s="515"/>
      <c r="D2" s="516"/>
      <c r="E2" s="32" t="s">
        <v>3812</v>
      </c>
      <c r="G2" s="517" t="s">
        <v>2739</v>
      </c>
      <c r="H2" s="518"/>
      <c r="I2" s="192" t="s">
        <v>2821</v>
      </c>
      <c r="J2" s="192" t="s">
        <v>2822</v>
      </c>
      <c r="K2" s="34" t="s">
        <v>2833</v>
      </c>
    </row>
    <row r="3" spans="1:22" ht="14.45" customHeight="1" x14ac:dyDescent="0.2">
      <c r="B3" s="502" t="s">
        <v>2845</v>
      </c>
      <c r="C3" s="503"/>
      <c r="D3" s="504"/>
      <c r="E3" s="530" t="s">
        <v>2860</v>
      </c>
      <c r="G3" s="511" t="s">
        <v>1098</v>
      </c>
      <c r="H3" s="185" t="s">
        <v>1159</v>
      </c>
      <c r="I3" s="176" t="s">
        <v>2969</v>
      </c>
      <c r="J3" s="176" t="s">
        <v>2884</v>
      </c>
      <c r="K3" s="35" t="s">
        <v>2834</v>
      </c>
    </row>
    <row r="4" spans="1:22" ht="9" customHeight="1" x14ac:dyDescent="0.2">
      <c r="B4" s="505"/>
      <c r="C4" s="506"/>
      <c r="D4" s="507"/>
      <c r="E4" s="531"/>
      <c r="G4" s="512"/>
      <c r="H4" s="519" t="s">
        <v>1160</v>
      </c>
      <c r="I4" s="547" t="s">
        <v>2966</v>
      </c>
      <c r="J4" s="547" t="s">
        <v>2885</v>
      </c>
      <c r="K4" s="543" t="s">
        <v>2823</v>
      </c>
    </row>
    <row r="5" spans="1:22" ht="9" customHeight="1" x14ac:dyDescent="0.2">
      <c r="B5" s="505"/>
      <c r="C5" s="506"/>
      <c r="D5" s="507"/>
      <c r="E5" s="531"/>
      <c r="G5" s="512"/>
      <c r="H5" s="546"/>
      <c r="I5" s="548"/>
      <c r="J5" s="548"/>
      <c r="K5" s="544"/>
    </row>
    <row r="6" spans="1:22" ht="9" customHeight="1" x14ac:dyDescent="0.2">
      <c r="B6" s="505"/>
      <c r="C6" s="506"/>
      <c r="D6" s="507"/>
      <c r="E6" s="531"/>
      <c r="G6" s="512"/>
      <c r="H6" s="520"/>
      <c r="I6" s="549"/>
      <c r="J6" s="549"/>
      <c r="K6" s="545"/>
    </row>
    <row r="7" spans="1:22" ht="9.75" customHeight="1" x14ac:dyDescent="0.2">
      <c r="B7" s="505"/>
      <c r="C7" s="506"/>
      <c r="D7" s="507"/>
      <c r="E7" s="531"/>
      <c r="G7" s="512"/>
      <c r="H7" s="519" t="s">
        <v>1161</v>
      </c>
      <c r="I7" s="547" t="s">
        <v>2970</v>
      </c>
      <c r="J7" s="547" t="s">
        <v>2884</v>
      </c>
      <c r="K7" s="543" t="s">
        <v>2891</v>
      </c>
    </row>
    <row r="8" spans="1:22" s="31" customFormat="1" ht="9.75" customHeight="1" x14ac:dyDescent="0.2">
      <c r="A8" s="280"/>
      <c r="B8" s="505"/>
      <c r="C8" s="506"/>
      <c r="D8" s="507"/>
      <c r="E8" s="531"/>
      <c r="F8" s="280"/>
      <c r="G8" s="512"/>
      <c r="H8" s="546"/>
      <c r="I8" s="548"/>
      <c r="J8" s="548"/>
      <c r="K8" s="544"/>
      <c r="L8" s="280"/>
      <c r="M8" s="280"/>
      <c r="N8" s="280"/>
      <c r="O8" s="280"/>
      <c r="P8" s="280"/>
      <c r="Q8" s="280"/>
      <c r="R8" s="280"/>
      <c r="S8" s="280"/>
      <c r="T8" s="280"/>
      <c r="U8" s="280"/>
      <c r="V8" s="280"/>
    </row>
    <row r="9" spans="1:22" ht="9.75" customHeight="1" x14ac:dyDescent="0.2">
      <c r="B9" s="505"/>
      <c r="C9" s="506"/>
      <c r="D9" s="507"/>
      <c r="E9" s="531"/>
      <c r="G9" s="512"/>
      <c r="H9" s="546"/>
      <c r="I9" s="548"/>
      <c r="J9" s="548"/>
      <c r="K9" s="544"/>
    </row>
    <row r="10" spans="1:22" ht="9.75" customHeight="1" x14ac:dyDescent="0.2">
      <c r="B10" s="505"/>
      <c r="C10" s="506"/>
      <c r="D10" s="507"/>
      <c r="E10" s="531"/>
      <c r="G10" s="512"/>
      <c r="H10" s="520"/>
      <c r="I10" s="549"/>
      <c r="J10" s="549"/>
      <c r="K10" s="545"/>
    </row>
    <row r="11" spans="1:22" ht="7.5" customHeight="1" x14ac:dyDescent="0.2">
      <c r="B11" s="505"/>
      <c r="C11" s="506"/>
      <c r="D11" s="507"/>
      <c r="E11" s="531"/>
      <c r="G11" s="512"/>
      <c r="H11" s="519" t="s">
        <v>1162</v>
      </c>
      <c r="I11" s="547" t="s">
        <v>2966</v>
      </c>
      <c r="J11" s="547" t="s">
        <v>2885</v>
      </c>
      <c r="K11" s="544" t="s">
        <v>2824</v>
      </c>
    </row>
    <row r="12" spans="1:22" ht="7.5" customHeight="1" x14ac:dyDescent="0.2">
      <c r="B12" s="505"/>
      <c r="C12" s="506"/>
      <c r="D12" s="507"/>
      <c r="E12" s="531"/>
      <c r="G12" s="512"/>
      <c r="H12" s="520"/>
      <c r="I12" s="549"/>
      <c r="J12" s="549"/>
      <c r="K12" s="545"/>
    </row>
    <row r="13" spans="1:22" ht="15" customHeight="1" x14ac:dyDescent="0.2">
      <c r="B13" s="505"/>
      <c r="C13" s="506"/>
      <c r="D13" s="507"/>
      <c r="E13" s="531"/>
      <c r="G13" s="512"/>
      <c r="H13" s="186" t="s">
        <v>1163</v>
      </c>
      <c r="I13" s="177" t="s">
        <v>2966</v>
      </c>
      <c r="J13" s="177" t="s">
        <v>2884</v>
      </c>
      <c r="K13" s="36" t="s">
        <v>2825</v>
      </c>
    </row>
    <row r="14" spans="1:22" ht="14.25" customHeight="1" x14ac:dyDescent="0.2">
      <c r="B14" s="505"/>
      <c r="C14" s="506"/>
      <c r="D14" s="507"/>
      <c r="E14" s="531"/>
      <c r="G14" s="512"/>
      <c r="H14" s="525" t="s">
        <v>1164</v>
      </c>
      <c r="I14" s="547" t="s">
        <v>2970</v>
      </c>
      <c r="J14" s="547" t="s">
        <v>2884</v>
      </c>
      <c r="K14" s="543" t="s">
        <v>2971</v>
      </c>
    </row>
    <row r="15" spans="1:22" ht="14.25" customHeight="1" x14ac:dyDescent="0.2">
      <c r="B15" s="505"/>
      <c r="C15" s="506"/>
      <c r="D15" s="507"/>
      <c r="E15" s="531"/>
      <c r="G15" s="512"/>
      <c r="H15" s="526"/>
      <c r="I15" s="549"/>
      <c r="J15" s="549"/>
      <c r="K15" s="545"/>
    </row>
    <row r="16" spans="1:22" ht="15" customHeight="1" x14ac:dyDescent="0.2">
      <c r="B16" s="505"/>
      <c r="C16" s="506"/>
      <c r="D16" s="507"/>
      <c r="E16" s="531"/>
      <c r="G16" s="512"/>
      <c r="H16" s="519" t="s">
        <v>1165</v>
      </c>
      <c r="I16" s="547" t="s">
        <v>2966</v>
      </c>
      <c r="J16" s="547" t="s">
        <v>2885</v>
      </c>
      <c r="K16" s="543" t="s">
        <v>2826</v>
      </c>
    </row>
    <row r="17" spans="2:11" ht="12" customHeight="1" x14ac:dyDescent="0.2">
      <c r="B17" s="505"/>
      <c r="C17" s="506"/>
      <c r="D17" s="507"/>
      <c r="E17" s="531"/>
      <c r="G17" s="512"/>
      <c r="H17" s="520"/>
      <c r="I17" s="549"/>
      <c r="J17" s="549"/>
      <c r="K17" s="545"/>
    </row>
    <row r="18" spans="2:11" ht="15.75" customHeight="1" thickBot="1" x14ac:dyDescent="0.25">
      <c r="B18" s="505"/>
      <c r="C18" s="506"/>
      <c r="D18" s="507"/>
      <c r="E18" s="531"/>
      <c r="G18" s="513"/>
      <c r="H18" s="187" t="s">
        <v>1166</v>
      </c>
      <c r="I18" s="178" t="s">
        <v>2966</v>
      </c>
      <c r="J18" s="178" t="s">
        <v>2885</v>
      </c>
      <c r="K18" s="37" t="s">
        <v>2827</v>
      </c>
    </row>
    <row r="19" spans="2:11" ht="6.75" customHeight="1" thickBot="1" x14ac:dyDescent="0.25">
      <c r="B19" s="505"/>
      <c r="C19" s="506"/>
      <c r="D19" s="507"/>
      <c r="E19" s="531"/>
      <c r="H19" s="38"/>
      <c r="I19" s="179"/>
      <c r="J19" s="180"/>
      <c r="K19" s="39"/>
    </row>
    <row r="20" spans="2:11" ht="16.5" customHeight="1" x14ac:dyDescent="0.2">
      <c r="B20" s="505"/>
      <c r="C20" s="506"/>
      <c r="D20" s="507"/>
      <c r="E20" s="531"/>
      <c r="G20" s="521" t="s">
        <v>2832</v>
      </c>
      <c r="H20" s="569" t="s">
        <v>1159</v>
      </c>
      <c r="I20" s="571" t="s">
        <v>2969</v>
      </c>
      <c r="J20" s="571" t="s">
        <v>2884</v>
      </c>
      <c r="K20" s="568" t="s">
        <v>2848</v>
      </c>
    </row>
    <row r="21" spans="2:11" ht="10.15" customHeight="1" thickBot="1" x14ac:dyDescent="0.25">
      <c r="B21" s="505"/>
      <c r="C21" s="506"/>
      <c r="D21" s="507"/>
      <c r="E21" s="531"/>
      <c r="G21" s="522"/>
      <c r="H21" s="570"/>
      <c r="I21" s="553"/>
      <c r="J21" s="553"/>
      <c r="K21" s="545"/>
    </row>
    <row r="22" spans="2:11" ht="15" customHeight="1" x14ac:dyDescent="0.2">
      <c r="B22" s="502" t="s">
        <v>2844</v>
      </c>
      <c r="C22" s="503"/>
      <c r="D22" s="504"/>
      <c r="E22" s="499" t="s">
        <v>2861</v>
      </c>
      <c r="G22" s="522"/>
      <c r="H22" s="254" t="s">
        <v>1160</v>
      </c>
      <c r="I22" s="253" t="s">
        <v>2966</v>
      </c>
      <c r="J22" s="253" t="s">
        <v>2885</v>
      </c>
      <c r="K22" s="36" t="s">
        <v>2849</v>
      </c>
    </row>
    <row r="23" spans="2:11" ht="10.5" customHeight="1" x14ac:dyDescent="0.2">
      <c r="B23" s="505"/>
      <c r="C23" s="506"/>
      <c r="D23" s="507"/>
      <c r="E23" s="500"/>
      <c r="G23" s="523"/>
      <c r="H23" s="527" t="s">
        <v>1161</v>
      </c>
      <c r="I23" s="553" t="s">
        <v>2966</v>
      </c>
      <c r="J23" s="556" t="s">
        <v>2890</v>
      </c>
      <c r="K23" s="559" t="s">
        <v>2967</v>
      </c>
    </row>
    <row r="24" spans="2:11" ht="10.5" customHeight="1" x14ac:dyDescent="0.2">
      <c r="B24" s="505"/>
      <c r="C24" s="506"/>
      <c r="D24" s="507"/>
      <c r="E24" s="500"/>
      <c r="G24" s="523"/>
      <c r="H24" s="528"/>
      <c r="I24" s="554"/>
      <c r="J24" s="557"/>
      <c r="K24" s="559"/>
    </row>
    <row r="25" spans="2:11" ht="10.5" customHeight="1" x14ac:dyDescent="0.2">
      <c r="B25" s="505"/>
      <c r="C25" s="506"/>
      <c r="D25" s="507"/>
      <c r="E25" s="500"/>
      <c r="G25" s="523"/>
      <c r="H25" s="528"/>
      <c r="I25" s="554"/>
      <c r="J25" s="557"/>
      <c r="K25" s="559"/>
    </row>
    <row r="26" spans="2:11" ht="10.5" customHeight="1" thickBot="1" x14ac:dyDescent="0.25">
      <c r="B26" s="508"/>
      <c r="C26" s="509"/>
      <c r="D26" s="510"/>
      <c r="E26" s="501"/>
      <c r="G26" s="523"/>
      <c r="H26" s="529"/>
      <c r="I26" s="555"/>
      <c r="J26" s="558"/>
      <c r="K26" s="560"/>
    </row>
    <row r="27" spans="2:11" ht="15" customHeight="1" x14ac:dyDescent="0.2">
      <c r="B27" s="502" t="s">
        <v>2993</v>
      </c>
      <c r="C27" s="503"/>
      <c r="D27" s="504"/>
      <c r="E27" s="499" t="s">
        <v>3297</v>
      </c>
      <c r="G27" s="522"/>
      <c r="H27" s="226" t="s">
        <v>1162</v>
      </c>
      <c r="I27" s="227" t="s">
        <v>2966</v>
      </c>
      <c r="J27" s="227" t="s">
        <v>2885</v>
      </c>
      <c r="K27" s="234" t="s">
        <v>2968</v>
      </c>
    </row>
    <row r="28" spans="2:11" ht="15" customHeight="1" x14ac:dyDescent="0.2">
      <c r="B28" s="505"/>
      <c r="C28" s="506"/>
      <c r="D28" s="507"/>
      <c r="E28" s="500"/>
      <c r="G28" s="522"/>
      <c r="H28" s="188" t="s">
        <v>1163</v>
      </c>
      <c r="I28" s="181" t="s">
        <v>2966</v>
      </c>
      <c r="J28" s="181" t="s">
        <v>2885</v>
      </c>
      <c r="K28" s="36" t="s">
        <v>2849</v>
      </c>
    </row>
    <row r="29" spans="2:11" ht="15" customHeight="1" x14ac:dyDescent="0.2">
      <c r="B29" s="505"/>
      <c r="C29" s="506"/>
      <c r="D29" s="507"/>
      <c r="E29" s="500"/>
      <c r="G29" s="522"/>
      <c r="H29" s="188" t="s">
        <v>1164</v>
      </c>
      <c r="I29" s="181" t="s">
        <v>2966</v>
      </c>
      <c r="J29" s="181" t="s">
        <v>2885</v>
      </c>
      <c r="K29" s="36" t="s">
        <v>2841</v>
      </c>
    </row>
    <row r="30" spans="2:11" s="280" customFormat="1" ht="15" customHeight="1" thickBot="1" x14ac:dyDescent="0.25">
      <c r="B30" s="505"/>
      <c r="C30" s="506"/>
      <c r="D30" s="507"/>
      <c r="E30" s="500"/>
      <c r="G30" s="522"/>
      <c r="H30" s="300" t="s">
        <v>1165</v>
      </c>
      <c r="I30" s="301" t="s">
        <v>2966</v>
      </c>
      <c r="J30" s="301" t="s">
        <v>2885</v>
      </c>
      <c r="K30" s="281" t="s">
        <v>2842</v>
      </c>
    </row>
    <row r="31" spans="2:11" s="280" customFormat="1" ht="15" customHeight="1" thickBot="1" x14ac:dyDescent="0.25">
      <c r="B31" s="502" t="s">
        <v>2846</v>
      </c>
      <c r="C31" s="532"/>
      <c r="D31" s="533"/>
      <c r="E31" s="540" t="s">
        <v>3296</v>
      </c>
      <c r="G31" s="524"/>
      <c r="H31" s="302" t="s">
        <v>1166</v>
      </c>
      <c r="I31" s="303" t="s">
        <v>2966</v>
      </c>
      <c r="J31" s="303" t="s">
        <v>2885</v>
      </c>
      <c r="K31" s="282" t="s">
        <v>2843</v>
      </c>
    </row>
    <row r="32" spans="2:11" s="280" customFormat="1" ht="6.75" customHeight="1" thickBot="1" x14ac:dyDescent="0.25">
      <c r="B32" s="534"/>
      <c r="C32" s="535"/>
      <c r="D32" s="536"/>
      <c r="E32" s="541"/>
      <c r="G32" s="283"/>
      <c r="H32" s="283"/>
      <c r="I32" s="284"/>
      <c r="J32" s="285"/>
      <c r="K32" s="286"/>
    </row>
    <row r="33" spans="2:11" s="280" customFormat="1" ht="27.75" customHeight="1" x14ac:dyDescent="0.2">
      <c r="B33" s="534"/>
      <c r="C33" s="535"/>
      <c r="D33" s="536"/>
      <c r="E33" s="541"/>
      <c r="G33" s="550" t="s">
        <v>1150</v>
      </c>
      <c r="H33" s="189" t="s">
        <v>1159</v>
      </c>
      <c r="I33" s="182" t="s">
        <v>2969</v>
      </c>
      <c r="J33" s="182" t="s">
        <v>2884</v>
      </c>
      <c r="K33" s="287" t="s">
        <v>3271</v>
      </c>
    </row>
    <row r="34" spans="2:11" s="280" customFormat="1" ht="15" customHeight="1" thickBot="1" x14ac:dyDescent="0.25">
      <c r="B34" s="537"/>
      <c r="C34" s="538"/>
      <c r="D34" s="539"/>
      <c r="E34" s="542"/>
      <c r="G34" s="551"/>
      <c r="H34" s="190" t="s">
        <v>1160</v>
      </c>
      <c r="I34" s="183" t="s">
        <v>2850</v>
      </c>
      <c r="J34" s="183" t="s">
        <v>2884</v>
      </c>
      <c r="K34" s="281" t="s">
        <v>2835</v>
      </c>
    </row>
    <row r="35" spans="2:11" s="280" customFormat="1" ht="7.5" customHeight="1" x14ac:dyDescent="0.2">
      <c r="B35" s="502" t="s">
        <v>2847</v>
      </c>
      <c r="C35" s="503"/>
      <c r="D35" s="504"/>
      <c r="E35" s="499" t="s">
        <v>3112</v>
      </c>
      <c r="G35" s="551"/>
      <c r="H35" s="564" t="s">
        <v>2828</v>
      </c>
      <c r="I35" s="562" t="s">
        <v>2970</v>
      </c>
      <c r="J35" s="562" t="s">
        <v>2884</v>
      </c>
      <c r="K35" s="566" t="s">
        <v>2972</v>
      </c>
    </row>
    <row r="36" spans="2:11" s="280" customFormat="1" ht="7.5" customHeight="1" x14ac:dyDescent="0.2">
      <c r="B36" s="505"/>
      <c r="C36" s="506"/>
      <c r="D36" s="507"/>
      <c r="E36" s="500"/>
      <c r="G36" s="551"/>
      <c r="H36" s="565"/>
      <c r="I36" s="563"/>
      <c r="J36" s="563"/>
      <c r="K36" s="567"/>
    </row>
    <row r="37" spans="2:11" ht="15.75" customHeight="1" x14ac:dyDescent="0.2">
      <c r="B37" s="505"/>
      <c r="C37" s="506"/>
      <c r="D37" s="507"/>
      <c r="E37" s="500"/>
      <c r="G37" s="551"/>
      <c r="H37" s="190" t="s">
        <v>2829</v>
      </c>
      <c r="I37" s="183" t="s">
        <v>2886</v>
      </c>
      <c r="J37" s="183" t="s">
        <v>2884</v>
      </c>
      <c r="K37" s="36" t="s">
        <v>2836</v>
      </c>
    </row>
    <row r="38" spans="2:11" ht="14.45" customHeight="1" x14ac:dyDescent="0.2">
      <c r="B38" s="505"/>
      <c r="C38" s="506"/>
      <c r="D38" s="507"/>
      <c r="E38" s="500"/>
      <c r="G38" s="551"/>
      <c r="H38" s="190" t="s">
        <v>2830</v>
      </c>
      <c r="I38" s="183" t="s">
        <v>2850</v>
      </c>
      <c r="J38" s="183" t="s">
        <v>2884</v>
      </c>
      <c r="K38" s="36" t="s">
        <v>2837</v>
      </c>
    </row>
    <row r="39" spans="2:11" ht="15" customHeight="1" x14ac:dyDescent="0.2">
      <c r="B39" s="505"/>
      <c r="C39" s="506"/>
      <c r="D39" s="507"/>
      <c r="E39" s="500"/>
      <c r="G39" s="551"/>
      <c r="H39" s="564" t="s">
        <v>1164</v>
      </c>
      <c r="I39" s="562" t="s">
        <v>2970</v>
      </c>
      <c r="J39" s="562" t="s">
        <v>2884</v>
      </c>
      <c r="K39" s="543" t="s">
        <v>2971</v>
      </c>
    </row>
    <row r="40" spans="2:11" ht="9.75" customHeight="1" x14ac:dyDescent="0.2">
      <c r="B40" s="505"/>
      <c r="C40" s="506"/>
      <c r="D40" s="507"/>
      <c r="E40" s="500"/>
      <c r="G40" s="551"/>
      <c r="H40" s="565"/>
      <c r="I40" s="563"/>
      <c r="J40" s="563"/>
      <c r="K40" s="545"/>
    </row>
    <row r="41" spans="2:11" ht="15.75" customHeight="1" thickBot="1" x14ac:dyDescent="0.25">
      <c r="B41" s="508"/>
      <c r="C41" s="509"/>
      <c r="D41" s="510"/>
      <c r="E41" s="501"/>
      <c r="G41" s="551"/>
      <c r="H41" s="190" t="s">
        <v>2831</v>
      </c>
      <c r="I41" s="183" t="s">
        <v>2966</v>
      </c>
      <c r="J41" s="183" t="s">
        <v>2884</v>
      </c>
      <c r="K41" s="36" t="s">
        <v>2838</v>
      </c>
    </row>
    <row r="42" spans="2:11" ht="15.75" customHeight="1" thickBot="1" x14ac:dyDescent="0.25">
      <c r="G42" s="552"/>
      <c r="H42" s="191" t="s">
        <v>1166</v>
      </c>
      <c r="I42" s="184" t="s">
        <v>2966</v>
      </c>
      <c r="J42" s="184" t="s">
        <v>2839</v>
      </c>
      <c r="K42" s="37" t="s">
        <v>2840</v>
      </c>
    </row>
    <row r="43" spans="2:11" s="280" customFormat="1" ht="13.9" customHeight="1" x14ac:dyDescent="0.2">
      <c r="B43" s="33"/>
      <c r="C43" s="33"/>
      <c r="D43" s="33"/>
      <c r="E43" s="33"/>
      <c r="H43" s="561" t="s">
        <v>3270</v>
      </c>
      <c r="I43" s="561"/>
      <c r="J43" s="561"/>
      <c r="K43" s="561"/>
    </row>
  </sheetData>
  <sheetProtection sheet="1" objects="1" scenarios="1"/>
  <mergeCells count="52">
    <mergeCell ref="K16:K17"/>
    <mergeCell ref="H16:H17"/>
    <mergeCell ref="I16:I17"/>
    <mergeCell ref="J16:J17"/>
    <mergeCell ref="K20:K21"/>
    <mergeCell ref="H20:H21"/>
    <mergeCell ref="I20:I21"/>
    <mergeCell ref="J20:J21"/>
    <mergeCell ref="I23:I26"/>
    <mergeCell ref="J23:J26"/>
    <mergeCell ref="K23:K26"/>
    <mergeCell ref="H43:K43"/>
    <mergeCell ref="J39:J40"/>
    <mergeCell ref="K39:K40"/>
    <mergeCell ref="I35:I36"/>
    <mergeCell ref="H35:H36"/>
    <mergeCell ref="J35:J36"/>
    <mergeCell ref="K35:K36"/>
    <mergeCell ref="H39:H40"/>
    <mergeCell ref="I39:I40"/>
    <mergeCell ref="E35:E41"/>
    <mergeCell ref="B35:D41"/>
    <mergeCell ref="B27:D30"/>
    <mergeCell ref="E27:E30"/>
    <mergeCell ref="G33:G42"/>
    <mergeCell ref="I11:I12"/>
    <mergeCell ref="J11:J12"/>
    <mergeCell ref="K14:K15"/>
    <mergeCell ref="J14:J15"/>
    <mergeCell ref="K11:K12"/>
    <mergeCell ref="I14:I15"/>
    <mergeCell ref="K4:K6"/>
    <mergeCell ref="H4:H6"/>
    <mergeCell ref="I4:I6"/>
    <mergeCell ref="J4:J6"/>
    <mergeCell ref="K7:K10"/>
    <mergeCell ref="J7:J10"/>
    <mergeCell ref="H7:H10"/>
    <mergeCell ref="I7:I10"/>
    <mergeCell ref="E22:E26"/>
    <mergeCell ref="B22:D26"/>
    <mergeCell ref="G3:G18"/>
    <mergeCell ref="B2:D2"/>
    <mergeCell ref="G2:H2"/>
    <mergeCell ref="H11:H12"/>
    <mergeCell ref="G20:G31"/>
    <mergeCell ref="H14:H15"/>
    <mergeCell ref="H23:H26"/>
    <mergeCell ref="B3:D21"/>
    <mergeCell ref="E3:E21"/>
    <mergeCell ref="B31:D34"/>
    <mergeCell ref="E31:E34"/>
  </mergeCells>
  <pageMargins left="0.31496062992125984" right="0.31496062992125984" top="0.35433070866141736" bottom="0.35433070866141736" header="0" footer="0"/>
  <pageSetup paperSize="9" orientation="landscape"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65"/>
  <sheetViews>
    <sheetView showGridLines="0" showRowColHeaders="0" topLeftCell="A5" zoomScaleNormal="100" workbookViewId="0">
      <selection activeCell="C14" sqref="C14:C21"/>
    </sheetView>
  </sheetViews>
  <sheetFormatPr defaultColWidth="9.140625" defaultRowHeight="14.25" x14ac:dyDescent="0.2"/>
  <cols>
    <col min="1" max="1" width="3.7109375" style="40" customWidth="1"/>
    <col min="2" max="2" width="9.140625" style="40"/>
    <col min="3" max="3" width="25.42578125" style="41" customWidth="1"/>
    <col min="4" max="4" width="17.7109375" style="41" customWidth="1"/>
    <col min="5" max="5" width="65.140625" style="41" customWidth="1"/>
    <col min="6" max="36" width="8.85546875" style="40" customWidth="1"/>
    <col min="37" max="16384" width="9.140625" style="41"/>
  </cols>
  <sheetData>
    <row r="1" spans="1:12" s="40" customFormat="1" ht="12" customHeight="1" x14ac:dyDescent="0.25">
      <c r="A1" s="288"/>
    </row>
    <row r="2" spans="1:12" s="40" customFormat="1" ht="26.25" x14ac:dyDescent="0.4">
      <c r="A2" s="288"/>
      <c r="B2" s="573" t="s">
        <v>1335</v>
      </c>
      <c r="C2" s="573"/>
      <c r="D2" s="573"/>
      <c r="E2" s="573"/>
      <c r="F2" s="289"/>
      <c r="G2" s="289"/>
      <c r="H2" s="289"/>
      <c r="I2" s="289"/>
      <c r="J2" s="289"/>
      <c r="K2" s="289"/>
      <c r="L2" s="289"/>
    </row>
    <row r="3" spans="1:12" s="40" customFormat="1" ht="78" customHeight="1" x14ac:dyDescent="0.2">
      <c r="C3" s="583" t="s">
        <v>3816</v>
      </c>
      <c r="D3" s="584"/>
      <c r="E3" s="584"/>
    </row>
    <row r="4" spans="1:12" s="40" customFormat="1" ht="30" customHeight="1" x14ac:dyDescent="0.2">
      <c r="C4" s="572" t="s">
        <v>2973</v>
      </c>
      <c r="D4" s="572"/>
      <c r="E4" s="572"/>
    </row>
    <row r="5" spans="1:12" s="40" customFormat="1" ht="18.75" customHeight="1" x14ac:dyDescent="0.2">
      <c r="C5" s="597" t="s">
        <v>1336</v>
      </c>
      <c r="D5" s="597"/>
      <c r="E5" s="597"/>
    </row>
    <row r="6" spans="1:12" s="40" customFormat="1" ht="4.5" customHeight="1" thickBot="1" x14ac:dyDescent="0.3">
      <c r="A6" s="288"/>
    </row>
    <row r="7" spans="1:12" ht="16.149999999999999" customHeight="1" x14ac:dyDescent="0.2">
      <c r="C7" s="590" t="s">
        <v>1102</v>
      </c>
      <c r="D7" s="592" t="s">
        <v>2523</v>
      </c>
      <c r="E7" s="42" t="s">
        <v>1230</v>
      </c>
    </row>
    <row r="8" spans="1:12" ht="15" thickBot="1" x14ac:dyDescent="0.25">
      <c r="C8" s="591"/>
      <c r="D8" s="593"/>
      <c r="E8" s="43" t="s">
        <v>1231</v>
      </c>
    </row>
    <row r="9" spans="1:12" ht="18.600000000000001" customHeight="1" x14ac:dyDescent="0.2">
      <c r="C9" s="585" t="s">
        <v>1097</v>
      </c>
      <c r="D9" s="44" t="s">
        <v>1152</v>
      </c>
      <c r="E9" s="594" t="s">
        <v>2862</v>
      </c>
    </row>
    <row r="10" spans="1:12" ht="18.600000000000001" customHeight="1" x14ac:dyDescent="0.2">
      <c r="A10" s="290"/>
      <c r="C10" s="585"/>
      <c r="D10" s="45" t="s">
        <v>1153</v>
      </c>
      <c r="E10" s="595"/>
    </row>
    <row r="11" spans="1:12" ht="18.600000000000001" customHeight="1" x14ac:dyDescent="0.2">
      <c r="A11" s="290"/>
      <c r="C11" s="585"/>
      <c r="D11" s="45" t="s">
        <v>1154</v>
      </c>
      <c r="E11" s="595"/>
    </row>
    <row r="12" spans="1:12" ht="18.600000000000001" customHeight="1" x14ac:dyDescent="0.2">
      <c r="C12" s="585"/>
      <c r="D12" s="45" t="s">
        <v>1180</v>
      </c>
      <c r="E12" s="596"/>
    </row>
    <row r="13" spans="1:12" ht="18.600000000000001" customHeight="1" thickBot="1" x14ac:dyDescent="0.25">
      <c r="C13" s="586"/>
      <c r="D13" s="46" t="s">
        <v>1155</v>
      </c>
      <c r="E13" s="47" t="s">
        <v>2521</v>
      </c>
    </row>
    <row r="14" spans="1:12" ht="18.600000000000001" customHeight="1" x14ac:dyDescent="0.2">
      <c r="C14" s="587" t="s">
        <v>3826</v>
      </c>
      <c r="D14" s="48" t="s">
        <v>1159</v>
      </c>
      <c r="E14" s="49" t="s">
        <v>2863</v>
      </c>
    </row>
    <row r="15" spans="1:12" ht="33.75" customHeight="1" x14ac:dyDescent="0.2">
      <c r="C15" s="588"/>
      <c r="D15" s="50" t="s">
        <v>1160</v>
      </c>
      <c r="E15" s="326" t="s">
        <v>3292</v>
      </c>
    </row>
    <row r="16" spans="1:12" ht="18.600000000000001" customHeight="1" x14ac:dyDescent="0.2">
      <c r="C16" s="588"/>
      <c r="D16" s="50" t="s">
        <v>1161</v>
      </c>
      <c r="E16" s="51" t="s">
        <v>2864</v>
      </c>
    </row>
    <row r="17" spans="1:5" ht="18.600000000000001" customHeight="1" x14ac:dyDescent="0.2">
      <c r="C17" s="588"/>
      <c r="D17" s="50" t="s">
        <v>1162</v>
      </c>
      <c r="E17" s="51" t="s">
        <v>3293</v>
      </c>
    </row>
    <row r="18" spans="1:5" ht="18.600000000000001" customHeight="1" x14ac:dyDescent="0.2">
      <c r="C18" s="588"/>
      <c r="D18" s="50" t="s">
        <v>1163</v>
      </c>
      <c r="E18" s="51" t="s">
        <v>2865</v>
      </c>
    </row>
    <row r="19" spans="1:5" ht="18.600000000000001" customHeight="1" x14ac:dyDescent="0.2">
      <c r="C19" s="588"/>
      <c r="D19" s="50" t="s">
        <v>1164</v>
      </c>
      <c r="E19" s="51" t="s">
        <v>2866</v>
      </c>
    </row>
    <row r="20" spans="1:5" ht="18.600000000000001" customHeight="1" x14ac:dyDescent="0.2">
      <c r="C20" s="588"/>
      <c r="D20" s="50" t="s">
        <v>1165</v>
      </c>
      <c r="E20" s="52" t="s">
        <v>2892</v>
      </c>
    </row>
    <row r="21" spans="1:5" ht="18.600000000000001" customHeight="1" thickBot="1" x14ac:dyDescent="0.25">
      <c r="C21" s="589"/>
      <c r="D21" s="53" t="s">
        <v>1166</v>
      </c>
      <c r="E21" s="51" t="s">
        <v>2864</v>
      </c>
    </row>
    <row r="22" spans="1:5" ht="18" customHeight="1" x14ac:dyDescent="0.2">
      <c r="C22" s="574" t="s">
        <v>2994</v>
      </c>
      <c r="D22" s="54" t="s">
        <v>1190</v>
      </c>
      <c r="E22" s="577" t="s">
        <v>1192</v>
      </c>
    </row>
    <row r="23" spans="1:5" ht="11.25" customHeight="1" x14ac:dyDescent="0.2">
      <c r="C23" s="575"/>
      <c r="D23" s="580" t="s">
        <v>1191</v>
      </c>
      <c r="E23" s="578"/>
    </row>
    <row r="24" spans="1:5" ht="11.25" customHeight="1" x14ac:dyDescent="0.2">
      <c r="C24" s="575"/>
      <c r="D24" s="581"/>
      <c r="E24" s="578"/>
    </row>
    <row r="25" spans="1:5" ht="11.25" customHeight="1" x14ac:dyDescent="0.2">
      <c r="C25" s="575"/>
      <c r="D25" s="581"/>
      <c r="E25" s="578"/>
    </row>
    <row r="26" spans="1:5" ht="11.25" customHeight="1" thickBot="1" x14ac:dyDescent="0.25">
      <c r="C26" s="576"/>
      <c r="D26" s="582"/>
      <c r="E26" s="579"/>
    </row>
    <row r="27" spans="1:5" s="40" customFormat="1" ht="3" customHeight="1" x14ac:dyDescent="0.25">
      <c r="A27" s="288"/>
    </row>
    <row r="28" spans="1:5" s="40" customFormat="1" x14ac:dyDescent="0.2">
      <c r="C28" s="291" t="s">
        <v>3295</v>
      </c>
      <c r="D28" s="291"/>
      <c r="E28" s="291"/>
    </row>
    <row r="29" spans="1:5" s="314" customFormat="1" ht="27" customHeight="1" x14ac:dyDescent="0.2">
      <c r="C29" s="572" t="s">
        <v>3294</v>
      </c>
      <c r="D29" s="572"/>
      <c r="E29" s="572"/>
    </row>
    <row r="30" spans="1:5" s="40" customFormat="1" x14ac:dyDescent="0.2"/>
    <row r="31" spans="1:5" s="40" customFormat="1" x14ac:dyDescent="0.2"/>
    <row r="32" spans="1:5" s="40" customFormat="1" x14ac:dyDescent="0.2"/>
    <row r="33" s="40" customFormat="1" x14ac:dyDescent="0.2"/>
    <row r="34" s="40" customFormat="1" x14ac:dyDescent="0.2"/>
    <row r="35" s="40" customFormat="1" x14ac:dyDescent="0.2"/>
    <row r="36" s="40" customFormat="1" x14ac:dyDescent="0.2"/>
    <row r="37" s="40" customFormat="1" x14ac:dyDescent="0.2"/>
    <row r="38" s="40" customFormat="1" x14ac:dyDescent="0.2"/>
    <row r="39" s="40" customFormat="1" x14ac:dyDescent="0.2"/>
    <row r="40" s="40" customFormat="1" x14ac:dyDescent="0.2"/>
    <row r="41" s="40" customFormat="1" x14ac:dyDescent="0.2"/>
    <row r="42" s="40" customFormat="1" x14ac:dyDescent="0.2"/>
    <row r="43" s="40" customFormat="1" x14ac:dyDescent="0.2"/>
    <row r="44" s="40" customFormat="1" x14ac:dyDescent="0.2"/>
    <row r="45" s="40" customFormat="1" x14ac:dyDescent="0.2"/>
    <row r="46" s="40" customFormat="1" x14ac:dyDescent="0.2"/>
    <row r="47" s="40" customFormat="1" x14ac:dyDescent="0.2"/>
    <row r="48" s="40" customFormat="1" x14ac:dyDescent="0.2"/>
    <row r="49" s="40" customFormat="1" x14ac:dyDescent="0.2"/>
    <row r="50" s="40" customFormat="1" x14ac:dyDescent="0.2"/>
    <row r="51" s="40" customFormat="1" x14ac:dyDescent="0.2"/>
    <row r="52" s="40" customFormat="1" x14ac:dyDescent="0.2"/>
    <row r="53" s="40" customFormat="1" x14ac:dyDescent="0.2"/>
    <row r="54" s="40" customFormat="1" x14ac:dyDescent="0.2"/>
    <row r="55" s="40" customFormat="1" x14ac:dyDescent="0.2"/>
    <row r="56" s="40" customFormat="1" x14ac:dyDescent="0.2"/>
    <row r="57" s="40" customFormat="1" x14ac:dyDescent="0.2"/>
    <row r="58" s="40" customFormat="1" x14ac:dyDescent="0.2"/>
    <row r="59" s="40" customFormat="1" x14ac:dyDescent="0.2"/>
    <row r="60" s="40" customFormat="1" x14ac:dyDescent="0.2"/>
    <row r="61" s="40" customFormat="1" x14ac:dyDescent="0.2"/>
    <row r="62" s="40" customFormat="1" x14ac:dyDescent="0.2"/>
    <row r="63" s="40" customFormat="1" x14ac:dyDescent="0.2"/>
    <row r="64" s="40" customFormat="1" x14ac:dyDescent="0.2"/>
    <row r="65" s="40" customFormat="1" x14ac:dyDescent="0.2"/>
  </sheetData>
  <sheetProtection sheet="1" objects="1" scenarios="1"/>
  <mergeCells count="13">
    <mergeCell ref="C29:E29"/>
    <mergeCell ref="B2:E2"/>
    <mergeCell ref="C22:C26"/>
    <mergeCell ref="E22:E26"/>
    <mergeCell ref="D23:D26"/>
    <mergeCell ref="C3:E3"/>
    <mergeCell ref="C9:C13"/>
    <mergeCell ref="C14:C21"/>
    <mergeCell ref="C7:C8"/>
    <mergeCell ref="D7:D8"/>
    <mergeCell ref="E9:E12"/>
    <mergeCell ref="C5:E5"/>
    <mergeCell ref="C4:E4"/>
  </mergeCells>
  <hyperlinks>
    <hyperlink ref="C5" r:id="rId1"/>
  </hyperlinks>
  <pageMargins left="0.31496062992125984" right="0.31496062992125984" top="0.15748031496062992" bottom="0.15748031496062992" header="0" footer="0"/>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9EBE8"/>
  </sheetPr>
  <dimension ref="A1:AX73"/>
  <sheetViews>
    <sheetView showGridLines="0" showRowColHeaders="0" zoomScaleNormal="100" workbookViewId="0">
      <pane xSplit="2" ySplit="2" topLeftCell="C3" activePane="bottomRight" state="frozen"/>
      <selection pane="topRight" activeCell="C1" sqref="C1"/>
      <selection pane="bottomLeft" activeCell="A3" sqref="A3"/>
      <selection pane="bottomRight" activeCell="G5" sqref="G5"/>
    </sheetView>
  </sheetViews>
  <sheetFormatPr defaultColWidth="9.140625" defaultRowHeight="15" outlineLevelCol="1" x14ac:dyDescent="0.2"/>
  <cols>
    <col min="1" max="1" width="2.140625" style="7" customWidth="1"/>
    <col min="2" max="2" width="22" style="2" customWidth="1"/>
    <col min="3" max="3" width="16" style="2" customWidth="1"/>
    <col min="4" max="4" width="35" style="2" customWidth="1"/>
    <col min="5" max="5" width="54.140625" style="344" customWidth="1"/>
    <col min="6" max="6" width="53.140625" style="75" customWidth="1" outlineLevel="1"/>
    <col min="7" max="7" width="12.5703125" style="76" bestFit="1" customWidth="1"/>
    <col min="8" max="8" width="10.28515625" style="71" hidden="1" customWidth="1"/>
    <col min="9" max="9" width="8.7109375" style="2" hidden="1" customWidth="1"/>
    <col min="10" max="11" width="8.85546875" style="7"/>
    <col min="12" max="12" width="12.85546875" style="7" bestFit="1" customWidth="1"/>
    <col min="13" max="44" width="8.85546875" style="7"/>
    <col min="45" max="50" width="9.140625" style="7"/>
    <col min="51" max="16384" width="9.140625" style="2"/>
  </cols>
  <sheetData>
    <row r="1" spans="1:50" s="7" customFormat="1" ht="6.6" customHeight="1" x14ac:dyDescent="0.25">
      <c r="E1" s="304"/>
      <c r="F1" s="55"/>
      <c r="G1" s="56"/>
      <c r="H1" s="57"/>
    </row>
    <row r="2" spans="1:50" s="63" customFormat="1" ht="18" customHeight="1" x14ac:dyDescent="0.25">
      <c r="A2" s="56"/>
      <c r="B2" s="58" t="s">
        <v>1151</v>
      </c>
      <c r="C2" s="58" t="s">
        <v>89</v>
      </c>
      <c r="D2" s="58" t="s">
        <v>1103</v>
      </c>
      <c r="E2" s="340" t="s">
        <v>1334</v>
      </c>
      <c r="F2" s="60" t="s">
        <v>2084</v>
      </c>
      <c r="G2" s="95" t="s">
        <v>2940</v>
      </c>
      <c r="H2" s="61" t="s">
        <v>1156</v>
      </c>
      <c r="I2" s="62" t="s">
        <v>1167</v>
      </c>
      <c r="J2" s="29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row>
    <row r="3" spans="1:50" s="64" customFormat="1" ht="9.75" customHeight="1" thickBot="1" x14ac:dyDescent="0.25">
      <c r="A3" s="270"/>
      <c r="B3" s="65"/>
      <c r="C3" s="66"/>
      <c r="D3" s="67"/>
      <c r="E3" s="341"/>
      <c r="F3" s="69"/>
      <c r="G3" s="69"/>
      <c r="H3" s="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row>
    <row r="4" spans="1:50" ht="14.25" x14ac:dyDescent="0.2">
      <c r="B4" s="601" t="s">
        <v>2867</v>
      </c>
      <c r="C4" s="79" t="s">
        <v>1046</v>
      </c>
      <c r="D4" s="327" t="s">
        <v>1055</v>
      </c>
      <c r="E4" s="221" t="s">
        <v>1275</v>
      </c>
      <c r="F4" s="80" t="s">
        <v>2545</v>
      </c>
      <c r="G4" s="81" t="s">
        <v>1100</v>
      </c>
    </row>
    <row r="5" spans="1:50" ht="14.25" x14ac:dyDescent="0.2">
      <c r="B5" s="601"/>
      <c r="C5" s="82" t="s">
        <v>1046</v>
      </c>
      <c r="D5" s="328" t="s">
        <v>1267</v>
      </c>
      <c r="E5" s="222" t="s">
        <v>1268</v>
      </c>
      <c r="F5" s="83" t="s">
        <v>2546</v>
      </c>
      <c r="G5" s="81" t="s">
        <v>1100</v>
      </c>
    </row>
    <row r="6" spans="1:50" ht="14.25" x14ac:dyDescent="0.2">
      <c r="B6" s="601"/>
      <c r="C6" s="82" t="s">
        <v>1046</v>
      </c>
      <c r="D6" s="328" t="s">
        <v>1053</v>
      </c>
      <c r="E6" s="222" t="s">
        <v>1270</v>
      </c>
      <c r="F6" s="83" t="s">
        <v>2894</v>
      </c>
      <c r="G6" s="81" t="s">
        <v>1100</v>
      </c>
    </row>
    <row r="7" spans="1:50" ht="14.25" x14ac:dyDescent="0.2">
      <c r="B7" s="601"/>
      <c r="C7" s="82" t="s">
        <v>1046</v>
      </c>
      <c r="D7" s="328" t="s">
        <v>1048</v>
      </c>
      <c r="E7" s="222" t="s">
        <v>1271</v>
      </c>
      <c r="F7" s="83" t="s">
        <v>2547</v>
      </c>
      <c r="G7" s="81" t="s">
        <v>1100</v>
      </c>
    </row>
    <row r="8" spans="1:50" ht="14.25" x14ac:dyDescent="0.2">
      <c r="B8" s="601"/>
      <c r="C8" s="84" t="s">
        <v>1046</v>
      </c>
      <c r="D8" s="328" t="s">
        <v>1051</v>
      </c>
      <c r="E8" s="222" t="s">
        <v>1276</v>
      </c>
      <c r="F8" s="83" t="s">
        <v>2548</v>
      </c>
      <c r="G8" s="81" t="s">
        <v>1100</v>
      </c>
    </row>
    <row r="9" spans="1:50" ht="14.25" x14ac:dyDescent="0.2">
      <c r="B9" s="601"/>
      <c r="C9" s="82" t="s">
        <v>1046</v>
      </c>
      <c r="D9" s="328" t="s">
        <v>1047</v>
      </c>
      <c r="E9" s="222" t="s">
        <v>1277</v>
      </c>
      <c r="F9" s="83" t="s">
        <v>2548</v>
      </c>
      <c r="G9" s="81" t="s">
        <v>1100</v>
      </c>
    </row>
    <row r="10" spans="1:50" ht="14.25" x14ac:dyDescent="0.2">
      <c r="B10" s="601"/>
      <c r="C10" s="82" t="s">
        <v>1046</v>
      </c>
      <c r="D10" s="328" t="s">
        <v>1054</v>
      </c>
      <c r="E10" s="222" t="s">
        <v>1278</v>
      </c>
      <c r="F10" s="83" t="s">
        <v>2549</v>
      </c>
      <c r="G10" s="81" t="s">
        <v>1100</v>
      </c>
    </row>
    <row r="11" spans="1:50" ht="14.25" x14ac:dyDescent="0.2">
      <c r="B11" s="601"/>
      <c r="C11" s="82" t="s">
        <v>1046</v>
      </c>
      <c r="D11" s="328" t="s">
        <v>1052</v>
      </c>
      <c r="E11" s="222" t="s">
        <v>1272</v>
      </c>
      <c r="F11" s="83" t="s">
        <v>2550</v>
      </c>
      <c r="G11" s="81" t="s">
        <v>1100</v>
      </c>
    </row>
    <row r="12" spans="1:50" ht="14.25" x14ac:dyDescent="0.2">
      <c r="B12" s="601"/>
      <c r="C12" s="82" t="s">
        <v>1046</v>
      </c>
      <c r="D12" s="328" t="s">
        <v>1049</v>
      </c>
      <c r="E12" s="222" t="s">
        <v>1273</v>
      </c>
      <c r="F12" s="83" t="s">
        <v>2551</v>
      </c>
      <c r="G12" s="81" t="s">
        <v>1100</v>
      </c>
    </row>
    <row r="13" spans="1:50" ht="14.25" x14ac:dyDescent="0.2">
      <c r="B13" s="601"/>
      <c r="C13" s="82" t="s">
        <v>1046</v>
      </c>
      <c r="D13" s="328" t="s">
        <v>1269</v>
      </c>
      <c r="E13" s="222" t="s">
        <v>1274</v>
      </c>
      <c r="F13" s="83" t="s">
        <v>2547</v>
      </c>
      <c r="G13" s="81" t="s">
        <v>1100</v>
      </c>
    </row>
    <row r="14" spans="1:50" ht="14.25" x14ac:dyDescent="0.2">
      <c r="B14" s="601"/>
      <c r="C14" s="82" t="s">
        <v>1046</v>
      </c>
      <c r="D14" s="328" t="s">
        <v>1050</v>
      </c>
      <c r="E14" s="222" t="s">
        <v>1279</v>
      </c>
      <c r="F14" s="83" t="s">
        <v>2552</v>
      </c>
      <c r="G14" s="81" t="s">
        <v>1100</v>
      </c>
    </row>
    <row r="15" spans="1:50" ht="14.25" x14ac:dyDescent="0.2">
      <c r="B15" s="601"/>
      <c r="C15" s="85" t="s">
        <v>1046</v>
      </c>
      <c r="D15" s="329" t="s">
        <v>2871</v>
      </c>
      <c r="E15" s="223" t="s">
        <v>2868</v>
      </c>
      <c r="F15" s="86" t="s">
        <v>2553</v>
      </c>
      <c r="G15" s="81" t="s">
        <v>1100</v>
      </c>
      <c r="H15" s="231">
        <f>COUNTIF(G4:G15, "Yes")</f>
        <v>0</v>
      </c>
    </row>
    <row r="16" spans="1:50" ht="14.25" x14ac:dyDescent="0.2">
      <c r="B16" s="601"/>
      <c r="C16" s="603" t="s">
        <v>1223</v>
      </c>
      <c r="D16" s="332" t="s">
        <v>2985</v>
      </c>
      <c r="E16" s="221" t="s">
        <v>2869</v>
      </c>
      <c r="F16" s="83" t="s">
        <v>2554</v>
      </c>
      <c r="G16" s="81" t="s">
        <v>1100</v>
      </c>
    </row>
    <row r="17" spans="1:50" ht="14.25" x14ac:dyDescent="0.2">
      <c r="B17" s="601"/>
      <c r="C17" s="603"/>
      <c r="D17" s="328" t="s">
        <v>2899</v>
      </c>
      <c r="E17" s="222" t="s">
        <v>1244</v>
      </c>
      <c r="F17" s="83" t="s">
        <v>2555</v>
      </c>
      <c r="G17" s="81" t="s">
        <v>1100</v>
      </c>
      <c r="H17" s="73"/>
    </row>
    <row r="18" spans="1:50" ht="14.25" x14ac:dyDescent="0.2">
      <c r="B18" s="601"/>
      <c r="C18" s="603"/>
      <c r="D18" s="328" t="s">
        <v>2900</v>
      </c>
      <c r="E18" s="222" t="s">
        <v>1243</v>
      </c>
      <c r="F18" s="83" t="s">
        <v>2555</v>
      </c>
      <c r="G18" s="81" t="s">
        <v>1100</v>
      </c>
      <c r="H18" s="73"/>
    </row>
    <row r="19" spans="1:50" thickBot="1" x14ac:dyDescent="0.25">
      <c r="B19" s="602"/>
      <c r="C19" s="604"/>
      <c r="D19" s="333" t="s">
        <v>2901</v>
      </c>
      <c r="E19" s="224" t="s">
        <v>1245</v>
      </c>
      <c r="F19" s="87" t="s">
        <v>2554</v>
      </c>
      <c r="G19" s="81" t="s">
        <v>1100</v>
      </c>
      <c r="H19" s="72">
        <f>COUNTIF(G4:G19, "Yes")</f>
        <v>0</v>
      </c>
      <c r="I19" s="2">
        <f>COUNTIF(G4:G19, "*")</f>
        <v>16</v>
      </c>
    </row>
    <row r="20" spans="1:50" s="64" customFormat="1" ht="7.5" customHeight="1" thickBot="1" x14ac:dyDescent="0.25">
      <c r="A20" s="270"/>
      <c r="B20" s="65"/>
      <c r="C20" s="77"/>
      <c r="D20" s="330"/>
      <c r="E20" s="342"/>
      <c r="F20" s="78"/>
      <c r="G20" s="78"/>
      <c r="H20" s="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row>
    <row r="21" spans="1:50" ht="14.25" x14ac:dyDescent="0.2">
      <c r="B21" s="598" t="s">
        <v>2873</v>
      </c>
      <c r="C21" s="88" t="s">
        <v>1056</v>
      </c>
      <c r="D21" s="334" t="s">
        <v>1329</v>
      </c>
      <c r="E21" s="221" t="s">
        <v>1268</v>
      </c>
      <c r="F21" s="80"/>
      <c r="G21" s="81" t="s">
        <v>1100</v>
      </c>
      <c r="H21" s="61"/>
    </row>
    <row r="22" spans="1:50" ht="14.25" x14ac:dyDescent="0.2">
      <c r="B22" s="599"/>
      <c r="C22" s="89" t="s">
        <v>1056</v>
      </c>
      <c r="D22" s="328" t="s">
        <v>1059</v>
      </c>
      <c r="E22" s="222" t="s">
        <v>1247</v>
      </c>
      <c r="F22" s="83"/>
      <c r="G22" s="81" t="s">
        <v>1100</v>
      </c>
    </row>
    <row r="23" spans="1:50" ht="25.5" x14ac:dyDescent="0.2">
      <c r="B23" s="599"/>
      <c r="C23" s="89" t="s">
        <v>1056</v>
      </c>
      <c r="D23" s="328" t="s">
        <v>1058</v>
      </c>
      <c r="E23" s="222" t="s">
        <v>1246</v>
      </c>
      <c r="F23" s="90"/>
      <c r="G23" s="81" t="s">
        <v>1100</v>
      </c>
    </row>
    <row r="24" spans="1:50" ht="25.5" x14ac:dyDescent="0.2">
      <c r="B24" s="599"/>
      <c r="C24" s="89" t="s">
        <v>1056</v>
      </c>
      <c r="D24" s="328" t="s">
        <v>1060</v>
      </c>
      <c r="E24" s="222" t="s">
        <v>1248</v>
      </c>
      <c r="F24" s="83"/>
      <c r="G24" s="81" t="s">
        <v>1100</v>
      </c>
    </row>
    <row r="25" spans="1:50" ht="25.5" x14ac:dyDescent="0.2">
      <c r="B25" s="599"/>
      <c r="C25" s="89" t="s">
        <v>1056</v>
      </c>
      <c r="D25" s="328" t="s">
        <v>1076</v>
      </c>
      <c r="E25" s="222" t="s">
        <v>1331</v>
      </c>
      <c r="F25" s="83"/>
      <c r="G25" s="81" t="s">
        <v>1100</v>
      </c>
    </row>
    <row r="26" spans="1:50" ht="14.25" x14ac:dyDescent="0.2">
      <c r="B26" s="599"/>
      <c r="C26" s="89" t="s">
        <v>1056</v>
      </c>
      <c r="D26" s="328" t="s">
        <v>1077</v>
      </c>
      <c r="E26" s="222" t="s">
        <v>1332</v>
      </c>
      <c r="F26" s="83"/>
      <c r="G26" s="81" t="s">
        <v>1100</v>
      </c>
    </row>
    <row r="27" spans="1:50" ht="25.5" x14ac:dyDescent="0.2">
      <c r="B27" s="599"/>
      <c r="C27" s="89" t="s">
        <v>1056</v>
      </c>
      <c r="D27" s="328" t="s">
        <v>1062</v>
      </c>
      <c r="E27" s="222" t="s">
        <v>1250</v>
      </c>
      <c r="F27" s="83"/>
      <c r="G27" s="81" t="s">
        <v>1100</v>
      </c>
      <c r="K27" s="270"/>
    </row>
    <row r="28" spans="1:50" ht="14.25" x14ac:dyDescent="0.2">
      <c r="B28" s="599"/>
      <c r="C28" s="89" t="s">
        <v>1056</v>
      </c>
      <c r="D28" s="328" t="s">
        <v>1073</v>
      </c>
      <c r="E28" s="222" t="s">
        <v>1258</v>
      </c>
      <c r="F28" s="83"/>
      <c r="G28" s="81" t="s">
        <v>1100</v>
      </c>
      <c r="K28" s="270"/>
    </row>
    <row r="29" spans="1:50" ht="14.25" x14ac:dyDescent="0.2">
      <c r="B29" s="599"/>
      <c r="C29" s="89" t="s">
        <v>1056</v>
      </c>
      <c r="D29" s="328" t="s">
        <v>1074</v>
      </c>
      <c r="E29" s="222" t="s">
        <v>1259</v>
      </c>
      <c r="F29" s="83"/>
      <c r="G29" s="81" t="s">
        <v>1100</v>
      </c>
      <c r="K29" s="270"/>
    </row>
    <row r="30" spans="1:50" ht="14.25" x14ac:dyDescent="0.2">
      <c r="B30" s="599"/>
      <c r="C30" s="89" t="s">
        <v>1056</v>
      </c>
      <c r="D30" s="328" t="s">
        <v>1071</v>
      </c>
      <c r="E30" s="222" t="s">
        <v>1333</v>
      </c>
      <c r="F30" s="83"/>
      <c r="G30" s="81" t="s">
        <v>1100</v>
      </c>
      <c r="K30" s="270"/>
    </row>
    <row r="31" spans="1:50" ht="14.25" x14ac:dyDescent="0.2">
      <c r="B31" s="599"/>
      <c r="C31" s="89" t="s">
        <v>1056</v>
      </c>
      <c r="D31" s="328" t="s">
        <v>1075</v>
      </c>
      <c r="E31" s="222" t="s">
        <v>1260</v>
      </c>
      <c r="F31" s="83"/>
      <c r="G31" s="81" t="s">
        <v>1100</v>
      </c>
      <c r="K31" s="270"/>
    </row>
    <row r="32" spans="1:50" ht="14.25" x14ac:dyDescent="0.2">
      <c r="B32" s="599"/>
      <c r="C32" s="89" t="s">
        <v>1056</v>
      </c>
      <c r="D32" s="328" t="s">
        <v>1072</v>
      </c>
      <c r="E32" s="222" t="s">
        <v>1257</v>
      </c>
      <c r="F32" s="83"/>
      <c r="G32" s="81" t="s">
        <v>1100</v>
      </c>
      <c r="K32" s="270"/>
    </row>
    <row r="33" spans="2:12" ht="14.25" x14ac:dyDescent="0.2">
      <c r="B33" s="599"/>
      <c r="C33" s="89" t="s">
        <v>1056</v>
      </c>
      <c r="D33" s="328" t="s">
        <v>1066</v>
      </c>
      <c r="E33" s="222" t="s">
        <v>1253</v>
      </c>
      <c r="F33" s="83"/>
      <c r="G33" s="81" t="s">
        <v>1100</v>
      </c>
      <c r="K33" s="270"/>
    </row>
    <row r="34" spans="2:12" ht="14.25" x14ac:dyDescent="0.2">
      <c r="B34" s="599"/>
      <c r="C34" s="89" t="s">
        <v>1056</v>
      </c>
      <c r="D34" s="328" t="s">
        <v>1067</v>
      </c>
      <c r="E34" s="222" t="s">
        <v>1254</v>
      </c>
      <c r="F34" s="83"/>
      <c r="G34" s="81" t="s">
        <v>1100</v>
      </c>
      <c r="K34" s="270"/>
    </row>
    <row r="35" spans="2:12" ht="14.25" x14ac:dyDescent="0.2">
      <c r="B35" s="599"/>
      <c r="C35" s="89" t="s">
        <v>1056</v>
      </c>
      <c r="D35" s="328" t="s">
        <v>1079</v>
      </c>
      <c r="E35" s="222" t="s">
        <v>1262</v>
      </c>
      <c r="F35" s="83"/>
      <c r="G35" s="81" t="s">
        <v>1100</v>
      </c>
      <c r="K35" s="270"/>
    </row>
    <row r="36" spans="2:12" ht="14.25" x14ac:dyDescent="0.2">
      <c r="B36" s="599"/>
      <c r="C36" s="89" t="s">
        <v>1056</v>
      </c>
      <c r="D36" s="328" t="s">
        <v>1057</v>
      </c>
      <c r="E36" s="222" t="s">
        <v>1266</v>
      </c>
      <c r="F36" s="83"/>
      <c r="G36" s="81" t="s">
        <v>1100</v>
      </c>
      <c r="K36" s="270"/>
    </row>
    <row r="37" spans="2:12" ht="25.5" x14ac:dyDescent="0.2">
      <c r="B37" s="599"/>
      <c r="C37" s="89" t="s">
        <v>1056</v>
      </c>
      <c r="D37" s="328" t="s">
        <v>1081</v>
      </c>
      <c r="E37" s="222" t="s">
        <v>1264</v>
      </c>
      <c r="F37" s="83"/>
      <c r="G37" s="81" t="s">
        <v>1100</v>
      </c>
      <c r="K37" s="270"/>
    </row>
    <row r="38" spans="2:12" x14ac:dyDescent="0.25">
      <c r="B38" s="599"/>
      <c r="C38" s="89" t="s">
        <v>1056</v>
      </c>
      <c r="D38" s="328" t="s">
        <v>1068</v>
      </c>
      <c r="E38" s="222" t="s">
        <v>1255</v>
      </c>
      <c r="F38" s="83"/>
      <c r="G38" s="81" t="s">
        <v>1100</v>
      </c>
      <c r="K38" s="270"/>
      <c r="L38" s="56"/>
    </row>
    <row r="39" spans="2:12" ht="14.25" x14ac:dyDescent="0.2">
      <c r="B39" s="599"/>
      <c r="C39" s="89" t="s">
        <v>1056</v>
      </c>
      <c r="D39" s="328" t="s">
        <v>1078</v>
      </c>
      <c r="E39" s="222" t="s">
        <v>1261</v>
      </c>
      <c r="F39" s="83"/>
      <c r="G39" s="81" t="s">
        <v>1100</v>
      </c>
      <c r="K39" s="270"/>
    </row>
    <row r="40" spans="2:12" ht="25.5" x14ac:dyDescent="0.2">
      <c r="B40" s="599"/>
      <c r="C40" s="89" t="s">
        <v>1056</v>
      </c>
      <c r="D40" s="328" t="s">
        <v>1082</v>
      </c>
      <c r="E40" s="222" t="s">
        <v>1265</v>
      </c>
      <c r="F40" s="83"/>
      <c r="G40" s="81" t="s">
        <v>1100</v>
      </c>
      <c r="K40" s="270"/>
    </row>
    <row r="41" spans="2:12" ht="14.25" x14ac:dyDescent="0.2">
      <c r="B41" s="599"/>
      <c r="C41" s="89" t="s">
        <v>1056</v>
      </c>
      <c r="D41" s="328" t="s">
        <v>1080</v>
      </c>
      <c r="E41" s="222" t="s">
        <v>1263</v>
      </c>
      <c r="F41" s="83"/>
      <c r="G41" s="81" t="s">
        <v>1100</v>
      </c>
      <c r="K41" s="270"/>
    </row>
    <row r="42" spans="2:12" ht="14.25" x14ac:dyDescent="0.2">
      <c r="B42" s="599"/>
      <c r="C42" s="89" t="s">
        <v>1056</v>
      </c>
      <c r="D42" s="335" t="s">
        <v>1065</v>
      </c>
      <c r="E42" s="225" t="s">
        <v>1252</v>
      </c>
      <c r="F42" s="83"/>
      <c r="G42" s="81" t="s">
        <v>1100</v>
      </c>
      <c r="K42" s="270"/>
    </row>
    <row r="43" spans="2:12" ht="14.25" x14ac:dyDescent="0.2">
      <c r="B43" s="599"/>
      <c r="C43" s="89" t="s">
        <v>1056</v>
      </c>
      <c r="D43" s="335" t="s">
        <v>1063</v>
      </c>
      <c r="E43" s="225" t="s">
        <v>1330</v>
      </c>
      <c r="F43" s="83"/>
      <c r="G43" s="81" t="s">
        <v>1100</v>
      </c>
      <c r="K43" s="270"/>
    </row>
    <row r="44" spans="2:12" ht="14.25" x14ac:dyDescent="0.2">
      <c r="B44" s="599"/>
      <c r="C44" s="89" t="s">
        <v>1056</v>
      </c>
      <c r="D44" s="335" t="s">
        <v>1064</v>
      </c>
      <c r="E44" s="225" t="s">
        <v>1251</v>
      </c>
      <c r="F44" s="83"/>
      <c r="G44" s="81" t="s">
        <v>1100</v>
      </c>
      <c r="K44" s="270"/>
    </row>
    <row r="45" spans="2:12" ht="38.25" x14ac:dyDescent="0.2">
      <c r="B45" s="599"/>
      <c r="C45" s="89" t="s">
        <v>1056</v>
      </c>
      <c r="D45" s="335" t="s">
        <v>1069</v>
      </c>
      <c r="E45" s="225" t="s">
        <v>2870</v>
      </c>
      <c r="F45" s="83"/>
      <c r="G45" s="81" t="s">
        <v>1100</v>
      </c>
      <c r="K45" s="270"/>
    </row>
    <row r="46" spans="2:12" ht="25.5" x14ac:dyDescent="0.2">
      <c r="B46" s="599"/>
      <c r="C46" s="89" t="s">
        <v>1056</v>
      </c>
      <c r="D46" s="335" t="s">
        <v>1061</v>
      </c>
      <c r="E46" s="225" t="s">
        <v>1249</v>
      </c>
      <c r="F46" s="83"/>
      <c r="G46" s="81" t="s">
        <v>1100</v>
      </c>
      <c r="K46" s="270"/>
    </row>
    <row r="47" spans="2:12" ht="25.5" x14ac:dyDescent="0.2">
      <c r="B47" s="599"/>
      <c r="C47" s="89" t="s">
        <v>1056</v>
      </c>
      <c r="D47" s="336" t="s">
        <v>1070</v>
      </c>
      <c r="E47" s="232" t="s">
        <v>1256</v>
      </c>
      <c r="F47" s="86"/>
      <c r="G47" s="81" t="s">
        <v>1100</v>
      </c>
      <c r="H47" s="233">
        <f>COUNTIF(G21:G47, "Yes")</f>
        <v>0</v>
      </c>
      <c r="K47" s="270"/>
    </row>
    <row r="48" spans="2:12" ht="14.25" x14ac:dyDescent="0.2">
      <c r="B48" s="599"/>
      <c r="C48" s="608" t="s">
        <v>1223</v>
      </c>
      <c r="D48" s="335" t="s">
        <v>2906</v>
      </c>
      <c r="E48" s="222" t="s">
        <v>2908</v>
      </c>
      <c r="F48" s="83"/>
      <c r="G48" s="81" t="s">
        <v>1100</v>
      </c>
      <c r="K48" s="270"/>
    </row>
    <row r="49" spans="1:50" thickBot="1" x14ac:dyDescent="0.25">
      <c r="B49" s="600"/>
      <c r="C49" s="604"/>
      <c r="D49" s="335" t="s">
        <v>2907</v>
      </c>
      <c r="E49" s="225" t="s">
        <v>2909</v>
      </c>
      <c r="F49" s="83"/>
      <c r="G49" s="81" t="s">
        <v>1100</v>
      </c>
      <c r="H49" s="72">
        <f>COUNTIF(G21:G49, "Yes")</f>
        <v>0</v>
      </c>
      <c r="I49" s="2">
        <f>COUNTIF(G21:G49, "*")</f>
        <v>29</v>
      </c>
      <c r="K49" s="270"/>
    </row>
    <row r="50" spans="1:50" s="64" customFormat="1" ht="6" customHeight="1" thickBot="1" x14ac:dyDescent="0.25">
      <c r="A50" s="270"/>
      <c r="B50" s="65"/>
      <c r="C50" s="77"/>
      <c r="D50" s="330"/>
      <c r="E50" s="342"/>
      <c r="F50" s="78"/>
      <c r="G50" s="78"/>
      <c r="H50" s="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row>
    <row r="51" spans="1:50" s="74" customFormat="1" ht="14.25" customHeight="1" x14ac:dyDescent="0.2">
      <c r="A51" s="55"/>
      <c r="B51" s="605" t="s">
        <v>2874</v>
      </c>
      <c r="C51" s="91" t="s">
        <v>1083</v>
      </c>
      <c r="D51" s="337" t="s">
        <v>1085</v>
      </c>
      <c r="E51" s="221" t="s">
        <v>1314</v>
      </c>
      <c r="F51" s="80" t="s">
        <v>2556</v>
      </c>
      <c r="G51" s="81" t="s">
        <v>1100</v>
      </c>
      <c r="H51" s="71"/>
      <c r="I51" s="2"/>
      <c r="J51" s="7"/>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row>
    <row r="52" spans="1:50" s="74" customFormat="1" ht="14.25" customHeight="1" x14ac:dyDescent="0.2">
      <c r="A52" s="55"/>
      <c r="B52" s="606"/>
      <c r="C52" s="92" t="s">
        <v>1083</v>
      </c>
      <c r="D52" s="338" t="s">
        <v>1096</v>
      </c>
      <c r="E52" s="222" t="s">
        <v>1315</v>
      </c>
      <c r="F52" s="83" t="s">
        <v>2557</v>
      </c>
      <c r="G52" s="81" t="s">
        <v>1100</v>
      </c>
      <c r="H52" s="71"/>
      <c r="I52" s="2"/>
      <c r="J52" s="7"/>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row>
    <row r="53" spans="1:50" s="74" customFormat="1" ht="14.25" customHeight="1" x14ac:dyDescent="0.2">
      <c r="A53" s="55"/>
      <c r="B53" s="606"/>
      <c r="C53" s="92" t="s">
        <v>1083</v>
      </c>
      <c r="D53" s="338" t="s">
        <v>1088</v>
      </c>
      <c r="E53" s="222" t="s">
        <v>1316</v>
      </c>
      <c r="F53" s="83" t="s">
        <v>2558</v>
      </c>
      <c r="G53" s="81" t="s">
        <v>1100</v>
      </c>
      <c r="H53" s="71"/>
      <c r="I53" s="2"/>
      <c r="J53" s="7"/>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row>
    <row r="54" spans="1:50" s="74" customFormat="1" ht="14.25" customHeight="1" x14ac:dyDescent="0.2">
      <c r="A54" s="55"/>
      <c r="B54" s="606"/>
      <c r="C54" s="92" t="s">
        <v>1083</v>
      </c>
      <c r="D54" s="338" t="s">
        <v>1084</v>
      </c>
      <c r="E54" s="222" t="s">
        <v>1317</v>
      </c>
      <c r="F54" s="83" t="s">
        <v>2559</v>
      </c>
      <c r="G54" s="81" t="s">
        <v>1100</v>
      </c>
      <c r="H54" s="71"/>
      <c r="I54" s="2"/>
      <c r="J54" s="7"/>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row>
    <row r="55" spans="1:50" s="74" customFormat="1" ht="14.25" customHeight="1" x14ac:dyDescent="0.2">
      <c r="A55" s="55"/>
      <c r="B55" s="606"/>
      <c r="C55" s="92" t="s">
        <v>1083</v>
      </c>
      <c r="D55" s="338" t="s">
        <v>1086</v>
      </c>
      <c r="E55" s="222" t="s">
        <v>1318</v>
      </c>
      <c r="F55" s="83" t="s">
        <v>2560</v>
      </c>
      <c r="G55" s="81" t="s">
        <v>1100</v>
      </c>
      <c r="H55" s="71"/>
      <c r="I55" s="2"/>
      <c r="J55" s="7"/>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row>
    <row r="56" spans="1:50" s="74" customFormat="1" ht="14.25" customHeight="1" x14ac:dyDescent="0.2">
      <c r="A56" s="55"/>
      <c r="B56" s="606"/>
      <c r="C56" s="92" t="s">
        <v>1083</v>
      </c>
      <c r="D56" s="338" t="s">
        <v>1087</v>
      </c>
      <c r="E56" s="222" t="s">
        <v>1319</v>
      </c>
      <c r="F56" s="83" t="s">
        <v>2561</v>
      </c>
      <c r="G56" s="81" t="s">
        <v>1100</v>
      </c>
      <c r="H56" s="71"/>
      <c r="I56" s="2"/>
      <c r="J56" s="7"/>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row>
    <row r="57" spans="1:50" s="74" customFormat="1" ht="14.25" customHeight="1" x14ac:dyDescent="0.2">
      <c r="A57" s="55"/>
      <c r="B57" s="606"/>
      <c r="C57" s="92" t="s">
        <v>1083</v>
      </c>
      <c r="D57" s="338" t="s">
        <v>1095</v>
      </c>
      <c r="E57" s="222" t="s">
        <v>1320</v>
      </c>
      <c r="F57" s="83" t="s">
        <v>2562</v>
      </c>
      <c r="G57" s="81" t="s">
        <v>1100</v>
      </c>
      <c r="H57" s="71"/>
      <c r="I57" s="2"/>
      <c r="J57" s="7"/>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row>
    <row r="58" spans="1:50" s="74" customFormat="1" ht="14.25" customHeight="1" x14ac:dyDescent="0.2">
      <c r="A58" s="55"/>
      <c r="B58" s="606"/>
      <c r="C58" s="92" t="s">
        <v>1083</v>
      </c>
      <c r="D58" s="338" t="s">
        <v>1089</v>
      </c>
      <c r="E58" s="222" t="s">
        <v>1321</v>
      </c>
      <c r="F58" s="83" t="s">
        <v>2563</v>
      </c>
      <c r="G58" s="81" t="s">
        <v>1100</v>
      </c>
      <c r="H58" s="71"/>
      <c r="I58" s="2"/>
      <c r="J58" s="7"/>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row>
    <row r="59" spans="1:50" s="74" customFormat="1" ht="14.25" customHeight="1" x14ac:dyDescent="0.2">
      <c r="A59" s="55"/>
      <c r="B59" s="606"/>
      <c r="C59" s="92" t="s">
        <v>1083</v>
      </c>
      <c r="D59" s="338" t="s">
        <v>1092</v>
      </c>
      <c r="E59" s="222" t="s">
        <v>1322</v>
      </c>
      <c r="F59" s="83" t="s">
        <v>2564</v>
      </c>
      <c r="G59" s="81" t="s">
        <v>1100</v>
      </c>
      <c r="H59" s="71"/>
      <c r="I59" s="2"/>
      <c r="J59" s="7"/>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row>
    <row r="60" spans="1:50" s="74" customFormat="1" ht="14.25" customHeight="1" x14ac:dyDescent="0.2">
      <c r="A60" s="55"/>
      <c r="B60" s="606"/>
      <c r="C60" s="92" t="s">
        <v>1083</v>
      </c>
      <c r="D60" s="338" t="s">
        <v>1094</v>
      </c>
      <c r="E60" s="222" t="s">
        <v>1094</v>
      </c>
      <c r="F60" s="83" t="s">
        <v>2565</v>
      </c>
      <c r="G60" s="81" t="s">
        <v>1100</v>
      </c>
      <c r="H60" s="71"/>
      <c r="I60" s="2"/>
      <c r="J60" s="7"/>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row>
    <row r="61" spans="1:50" s="74" customFormat="1" ht="14.25" customHeight="1" x14ac:dyDescent="0.2">
      <c r="A61" s="55"/>
      <c r="B61" s="606"/>
      <c r="C61" s="92" t="s">
        <v>1083</v>
      </c>
      <c r="D61" s="338" t="s">
        <v>1090</v>
      </c>
      <c r="E61" s="222" t="s">
        <v>1324</v>
      </c>
      <c r="F61" s="83" t="s">
        <v>2566</v>
      </c>
      <c r="G61" s="81" t="s">
        <v>1100</v>
      </c>
      <c r="H61" s="71"/>
      <c r="I61" s="2"/>
      <c r="J61" s="7"/>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row>
    <row r="62" spans="1:50" s="74" customFormat="1" ht="14.25" customHeight="1" x14ac:dyDescent="0.2">
      <c r="A62" s="55"/>
      <c r="B62" s="606"/>
      <c r="C62" s="92" t="s">
        <v>1083</v>
      </c>
      <c r="D62" s="338" t="s">
        <v>1091</v>
      </c>
      <c r="E62" s="222" t="s">
        <v>1323</v>
      </c>
      <c r="F62" s="93" t="s">
        <v>2567</v>
      </c>
      <c r="G62" s="81" t="s">
        <v>1100</v>
      </c>
      <c r="H62" s="71"/>
      <c r="I62" s="2"/>
      <c r="J62" s="7"/>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row>
    <row r="63" spans="1:50" s="74" customFormat="1" ht="14.25" customHeight="1" x14ac:dyDescent="0.2">
      <c r="A63" s="55"/>
      <c r="B63" s="606"/>
      <c r="C63" s="94" t="s">
        <v>1083</v>
      </c>
      <c r="D63" s="339" t="s">
        <v>1093</v>
      </c>
      <c r="E63" s="223" t="s">
        <v>1325</v>
      </c>
      <c r="F63" s="86" t="s">
        <v>2568</v>
      </c>
      <c r="G63" s="81" t="s">
        <v>1100</v>
      </c>
      <c r="H63" s="231">
        <f>COUNTIF(G51:G63, "Yes")</f>
        <v>0</v>
      </c>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row>
    <row r="64" spans="1:50" s="74" customFormat="1" ht="16.5" customHeight="1" thickBot="1" x14ac:dyDescent="0.25">
      <c r="A64" s="55"/>
      <c r="B64" s="606"/>
      <c r="C64" s="608" t="s">
        <v>1223</v>
      </c>
      <c r="D64" s="338" t="s">
        <v>2902</v>
      </c>
      <c r="E64" s="222" t="s">
        <v>2869</v>
      </c>
      <c r="F64" s="83" t="s">
        <v>2554</v>
      </c>
      <c r="G64" s="81" t="s">
        <v>1100</v>
      </c>
      <c r="H64" s="72"/>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row>
    <row r="65" spans="1:50" s="74" customFormat="1" ht="15.75" customHeight="1" thickTop="1" thickBot="1" x14ac:dyDescent="0.25">
      <c r="A65" s="55"/>
      <c r="B65" s="607"/>
      <c r="C65" s="604"/>
      <c r="D65" s="338" t="s">
        <v>2903</v>
      </c>
      <c r="E65" s="222" t="s">
        <v>2904</v>
      </c>
      <c r="F65" s="86" t="s">
        <v>2905</v>
      </c>
      <c r="G65" s="81" t="s">
        <v>1100</v>
      </c>
      <c r="H65" s="72">
        <f>COUNTIF(G51:G65, "Yes")</f>
        <v>0</v>
      </c>
      <c r="I65" s="2">
        <f>COUNTIF(G51:G65, "*")</f>
        <v>15</v>
      </c>
      <c r="J65" s="7"/>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row>
    <row r="66" spans="1:50" s="64" customFormat="1" ht="9.75" customHeight="1" thickBot="1" x14ac:dyDescent="0.25">
      <c r="A66" s="270"/>
      <c r="B66" s="65"/>
      <c r="C66" s="66"/>
      <c r="D66" s="67"/>
      <c r="E66" s="341"/>
      <c r="F66" s="68"/>
      <c r="G66" s="78"/>
      <c r="H66" s="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row>
    <row r="67" spans="1:50" s="55" customFormat="1" ht="14.25" x14ac:dyDescent="0.2">
      <c r="E67" s="304"/>
    </row>
    <row r="68" spans="1:50" s="55" customFormat="1" ht="14.25" x14ac:dyDescent="0.2">
      <c r="E68" s="304"/>
    </row>
    <row r="69" spans="1:50" s="55" customFormat="1" ht="14.25" x14ac:dyDescent="0.2">
      <c r="E69" s="304"/>
    </row>
    <row r="70" spans="1:50" s="55" customFormat="1" ht="14.25" x14ac:dyDescent="0.2">
      <c r="E70" s="304"/>
    </row>
    <row r="71" spans="1:50" s="55" customFormat="1" ht="14.25" x14ac:dyDescent="0.2">
      <c r="E71" s="304"/>
    </row>
    <row r="72" spans="1:50" s="55" customFormat="1" ht="14.25" x14ac:dyDescent="0.2">
      <c r="E72" s="304"/>
    </row>
    <row r="73" spans="1:50" s="7" customFormat="1" x14ac:dyDescent="0.2">
      <c r="E73" s="343"/>
      <c r="F73" s="296"/>
      <c r="G73" s="297"/>
      <c r="H73" s="57"/>
    </row>
  </sheetData>
  <sheetProtection sheet="1" objects="1" scenarios="1"/>
  <mergeCells count="6">
    <mergeCell ref="B21:B49"/>
    <mergeCell ref="B4:B19"/>
    <mergeCell ref="C16:C19"/>
    <mergeCell ref="B51:B65"/>
    <mergeCell ref="C64:C65"/>
    <mergeCell ref="C48:C49"/>
  </mergeCells>
  <conditionalFormatting sqref="F7:F18 G5 G17 G19 G8 G11 G14">
    <cfRule type="expression" dxfId="262" priority="218">
      <formula>$G5:$G50 ="No"</formula>
    </cfRule>
  </conditionalFormatting>
  <conditionalFormatting sqref="E3">
    <cfRule type="expression" dxfId="261" priority="219">
      <formula>$G3:$G48 ="No"</formula>
    </cfRule>
  </conditionalFormatting>
  <conditionalFormatting sqref="D18">
    <cfRule type="expression" dxfId="260" priority="222">
      <formula>$G19:$G65 ="No"</formula>
    </cfRule>
  </conditionalFormatting>
  <conditionalFormatting sqref="F51:F63">
    <cfRule type="expression" dxfId="259" priority="224">
      <formula>$G51:$G96 ="No"</formula>
    </cfRule>
  </conditionalFormatting>
  <conditionalFormatting sqref="C55:D63">
    <cfRule type="expression" dxfId="258" priority="52">
      <formula>$G55:$G73 ="No"</formula>
    </cfRule>
  </conditionalFormatting>
  <conditionalFormatting sqref="E51:E63 G51:G65">
    <cfRule type="expression" dxfId="257" priority="1107">
      <formula>$G51:$G92 ="No"</formula>
    </cfRule>
  </conditionalFormatting>
  <conditionalFormatting sqref="F50 C7:D15 E28:E29 F28:F33 E21:E25 D16 D20 F20:G20 E18 G21:G35">
    <cfRule type="expression" dxfId="256" priority="30">
      <formula>$G7:$G54 ="No"</formula>
    </cfRule>
  </conditionalFormatting>
  <conditionalFormatting sqref="E50 E19:E20 F34:F47">
    <cfRule type="expression" dxfId="255" priority="31">
      <formula>$G19:$G67 ="No"</formula>
    </cfRule>
  </conditionalFormatting>
  <conditionalFormatting sqref="D50">
    <cfRule type="expression" dxfId="254" priority="29">
      <formula>$G50:$G97 ="No"</formula>
    </cfRule>
  </conditionalFormatting>
  <conditionalFormatting sqref="E66">
    <cfRule type="expression" dxfId="253" priority="27">
      <formula>$G66:$G113 ="No"</formula>
    </cfRule>
  </conditionalFormatting>
  <conditionalFormatting sqref="D66 E26:E27 F21:F27 E5:E17 C5:D6 D19 D17 F19">
    <cfRule type="expression" dxfId="252" priority="25">
      <formula>$G5:$G51 ="No"</formula>
    </cfRule>
  </conditionalFormatting>
  <conditionalFormatting sqref="G50">
    <cfRule type="expression" dxfId="251" priority="23">
      <formula>$G50:$G97 ="No"</formula>
    </cfRule>
  </conditionalFormatting>
  <conditionalFormatting sqref="G66">
    <cfRule type="expression" dxfId="250" priority="22">
      <formula>$G66:$G112 ="No"</formula>
    </cfRule>
  </conditionalFormatting>
  <conditionalFormatting sqref="D3 F3:G3">
    <cfRule type="expression" dxfId="249" priority="20">
      <formula>$G3:$G45 ="No"</formula>
    </cfRule>
  </conditionalFormatting>
  <conditionalFormatting sqref="C53:D54">
    <cfRule type="expression" dxfId="248" priority="2222">
      <formula>$G53:$G72 ="No"</formula>
    </cfRule>
  </conditionalFormatting>
  <conditionalFormatting sqref="C51:D52">
    <cfRule type="expression" dxfId="247" priority="2240">
      <formula>$G51:$G72 ="No"</formula>
    </cfRule>
  </conditionalFormatting>
  <conditionalFormatting sqref="F64">
    <cfRule type="expression" dxfId="246" priority="15">
      <formula>$G64:$G109 ="No"</formula>
    </cfRule>
  </conditionalFormatting>
  <conditionalFormatting sqref="D64:D65">
    <cfRule type="expression" dxfId="245" priority="14">
      <formula>$G64:$G82 ="No"</formula>
    </cfRule>
  </conditionalFormatting>
  <conditionalFormatting sqref="E64:E65">
    <cfRule type="expression" dxfId="244" priority="16">
      <formula>$G64:$G105 ="No"</formula>
    </cfRule>
  </conditionalFormatting>
  <conditionalFormatting sqref="F65">
    <cfRule type="expression" dxfId="243" priority="13">
      <formula>$G65:$G110 ="No"</formula>
    </cfRule>
  </conditionalFormatting>
  <conditionalFormatting sqref="F66">
    <cfRule type="expression" dxfId="242" priority="11">
      <formula>$G66:$G113 ="No"</formula>
    </cfRule>
  </conditionalFormatting>
  <conditionalFormatting sqref="C29:D32 E30:E33 G36:G45 C24:D27 F5 C22:D22">
    <cfRule type="expression" dxfId="241" priority="2279">
      <formula>$G5:$G48 ="No"</formula>
    </cfRule>
  </conditionalFormatting>
  <conditionalFormatting sqref="C28:D28 C21:D21 C4:G4 C23:D23 E34:E47 G46:G49 G18 F6:G6 G7 G9:G10 G12:G13 G15:G16">
    <cfRule type="expression" dxfId="240" priority="2376">
      <formula>$G4:$G48 ="No"</formula>
    </cfRule>
  </conditionalFormatting>
  <conditionalFormatting sqref="C33:D47">
    <cfRule type="expression" dxfId="239" priority="2389">
      <formula>$G33:$G72 ="No"</formula>
    </cfRule>
  </conditionalFormatting>
  <conditionalFormatting sqref="F48:F49">
    <cfRule type="expression" dxfId="238" priority="2">
      <formula>$G48:$G96 ="No"</formula>
    </cfRule>
  </conditionalFormatting>
  <conditionalFormatting sqref="E49">
    <cfRule type="expression" dxfId="237" priority="3">
      <formula>$G49:$G93 ="No"</formula>
    </cfRule>
  </conditionalFormatting>
  <conditionalFormatting sqref="D48:D49">
    <cfRule type="expression" dxfId="236" priority="4">
      <formula>$G48:$G87 ="No"</formula>
    </cfRule>
  </conditionalFormatting>
  <conditionalFormatting sqref="E48">
    <cfRule type="expression" dxfId="235" priority="1">
      <formula>$G48:$G91 ="No"</formula>
    </cfRule>
  </conditionalFormatting>
  <dataValidations count="3">
    <dataValidation type="list" allowBlank="1" showInputMessage="1" showErrorMessage="1" sqref="G3 G20:G26 G66 G46:G50">
      <formula1>Select</formula1>
    </dataValidation>
    <dataValidation type="list" errorStyle="information" showErrorMessage="1" sqref="G4:G19">
      <formula1>Select</formula1>
    </dataValidation>
    <dataValidation type="list" errorStyle="information" allowBlank="1" showErrorMessage="1" sqref="G27:G45 G51:G65">
      <formula1>Select</formula1>
    </dataValidation>
  </dataValidations>
  <hyperlinks>
    <hyperlink ref="F5:F15" r:id="rId1" display="http://meteor.aihw.gov.au/content/index.phtml/itemId/600470"/>
    <hyperlink ref="F4" r:id="rId2"/>
    <hyperlink ref="F8" r:id="rId3"/>
    <hyperlink ref="F5" r:id="rId4"/>
    <hyperlink ref="F6" r:id="rId5"/>
    <hyperlink ref="F7" r:id="rId6"/>
    <hyperlink ref="F9" r:id="rId7"/>
    <hyperlink ref="F10" r:id="rId8"/>
    <hyperlink ref="F11" r:id="rId9"/>
    <hyperlink ref="F13" r:id="rId10"/>
    <hyperlink ref="F12" r:id="rId11"/>
    <hyperlink ref="F14" r:id="rId12"/>
    <hyperlink ref="F15" r:id="rId13"/>
    <hyperlink ref="F18" r:id="rId14"/>
    <hyperlink ref="F16" r:id="rId15"/>
    <hyperlink ref="F17" r:id="rId16"/>
    <hyperlink ref="F19" r:id="rId17"/>
    <hyperlink ref="F64" r:id="rId18"/>
    <hyperlink ref="F51" r:id="rId19"/>
    <hyperlink ref="F52" r:id="rId20"/>
    <hyperlink ref="F53" r:id="rId21"/>
    <hyperlink ref="F54" r:id="rId22"/>
    <hyperlink ref="F55" r:id="rId23"/>
    <hyperlink ref="F56" r:id="rId24"/>
    <hyperlink ref="F57" r:id="rId25"/>
    <hyperlink ref="F58" r:id="rId26"/>
    <hyperlink ref="F59" r:id="rId27"/>
    <hyperlink ref="F60" r:id="rId28"/>
    <hyperlink ref="F61" r:id="rId29"/>
    <hyperlink ref="F62" r:id="rId30"/>
    <hyperlink ref="F63" r:id="rId31"/>
    <hyperlink ref="F65" r:id="rId32"/>
  </hyperlinks>
  <pageMargins left="0.31496062992125984" right="0.31496062992125984" top="0.15748031496062992" bottom="0.15748031496062992" header="0" footer="0"/>
  <pageSetup paperSize="9" pageOrder="overThenDown" orientation="landscape" r:id="rId33"/>
  <rowBreaks count="2" manualBreakCount="2">
    <brk id="20" max="16383" man="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9EBE8"/>
  </sheetPr>
  <dimension ref="A1:BC452"/>
  <sheetViews>
    <sheetView showGridLines="0" showRowColHeaders="0" zoomScaleNormal="100" workbookViewId="0">
      <pane xSplit="3" ySplit="21" topLeftCell="D22" activePane="bottomRight" state="frozen"/>
      <selection pane="topRight" activeCell="D1" sqref="D1"/>
      <selection pane="bottomLeft" activeCell="A22" sqref="A22"/>
      <selection pane="bottomRight" activeCell="B20" sqref="B20"/>
    </sheetView>
  </sheetViews>
  <sheetFormatPr defaultColWidth="8.85546875" defaultRowHeight="14.25" outlineLevelRow="1" outlineLevelCol="1" x14ac:dyDescent="0.2"/>
  <cols>
    <col min="1" max="1" width="2.140625" style="7" customWidth="1"/>
    <col min="2" max="2" width="17.42578125" style="2" customWidth="1"/>
    <col min="3" max="3" width="26.5703125" style="2" customWidth="1"/>
    <col min="4" max="4" width="36.28515625" style="2" customWidth="1"/>
    <col min="5" max="5" width="84.28515625" style="2" customWidth="1" outlineLevel="1"/>
    <col min="6" max="6" width="12.5703125" style="61" bestFit="1" customWidth="1"/>
    <col min="7" max="8" width="8.85546875" style="7" hidden="1" customWidth="1"/>
    <col min="9" max="53" width="8.85546875" style="7"/>
    <col min="54" max="16384" width="8.85546875" style="2"/>
  </cols>
  <sheetData>
    <row r="1" spans="1:55" s="7" customFormat="1" ht="6.6" customHeight="1" thickBot="1" x14ac:dyDescent="0.25">
      <c r="F1" s="96"/>
    </row>
    <row r="2" spans="1:55" s="63" customFormat="1" ht="15.75" outlineLevel="1" thickBot="1" x14ac:dyDescent="0.3">
      <c r="A2" s="7"/>
      <c r="B2" s="97" t="s">
        <v>1151</v>
      </c>
      <c r="C2" s="98" t="s">
        <v>2813</v>
      </c>
      <c r="D2" s="98" t="s">
        <v>2581</v>
      </c>
      <c r="E2" s="99" t="s">
        <v>2582</v>
      </c>
      <c r="F2" s="56"/>
      <c r="G2" s="96" t="s">
        <v>1156</v>
      </c>
      <c r="H2" s="292" t="s">
        <v>1167</v>
      </c>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row>
    <row r="3" spans="1:55" ht="13.9" customHeight="1" outlineLevel="1" x14ac:dyDescent="0.25">
      <c r="A3" s="56"/>
      <c r="B3" s="614" t="s">
        <v>3309</v>
      </c>
      <c r="C3" s="611" t="s">
        <v>3298</v>
      </c>
      <c r="D3" s="103" t="s">
        <v>3829</v>
      </c>
      <c r="E3" s="104" t="s">
        <v>2517</v>
      </c>
      <c r="F3" s="56"/>
      <c r="G3" s="96"/>
      <c r="BB3" s="7"/>
      <c r="BC3" s="7"/>
    </row>
    <row r="4" spans="1:55" ht="13.9" customHeight="1" outlineLevel="1" x14ac:dyDescent="0.25">
      <c r="B4" s="615"/>
      <c r="C4" s="612"/>
      <c r="D4" s="105" t="s">
        <v>3830</v>
      </c>
      <c r="E4" s="106" t="s">
        <v>3302</v>
      </c>
      <c r="F4" s="56"/>
      <c r="G4" s="96"/>
      <c r="BB4" s="7"/>
      <c r="BC4" s="7"/>
    </row>
    <row r="5" spans="1:55" ht="13.9" customHeight="1" outlineLevel="1" x14ac:dyDescent="0.25">
      <c r="B5" s="615"/>
      <c r="C5" s="612"/>
      <c r="D5" s="105" t="s">
        <v>3831</v>
      </c>
      <c r="E5" s="106" t="s">
        <v>3822</v>
      </c>
      <c r="F5" s="56"/>
      <c r="G5" s="96"/>
      <c r="BB5" s="7"/>
      <c r="BC5" s="7"/>
    </row>
    <row r="6" spans="1:55" s="3" customFormat="1" ht="13.9" customHeight="1" outlineLevel="1" x14ac:dyDescent="0.25">
      <c r="A6" s="100"/>
      <c r="B6" s="615"/>
      <c r="C6" s="612"/>
      <c r="D6" s="105" t="s">
        <v>3832</v>
      </c>
      <c r="E6" s="609" t="s">
        <v>3825</v>
      </c>
      <c r="F6" s="56"/>
      <c r="G6" s="298"/>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row>
    <row r="7" spans="1:55" ht="14.45" customHeight="1" outlineLevel="1" x14ac:dyDescent="0.25">
      <c r="B7" s="615"/>
      <c r="C7" s="612"/>
      <c r="D7" s="105" t="s">
        <v>3833</v>
      </c>
      <c r="E7" s="610"/>
      <c r="F7" s="56"/>
      <c r="G7" s="96"/>
      <c r="BB7" s="7"/>
      <c r="BC7" s="7"/>
    </row>
    <row r="8" spans="1:55" ht="13.9" customHeight="1" outlineLevel="1" x14ac:dyDescent="0.25">
      <c r="B8" s="615"/>
      <c r="C8" s="612"/>
      <c r="D8" s="105" t="s">
        <v>3834</v>
      </c>
      <c r="E8" s="106" t="s">
        <v>3307</v>
      </c>
      <c r="F8" s="56"/>
      <c r="G8" s="96"/>
      <c r="BB8" s="7"/>
      <c r="BC8" s="7"/>
    </row>
    <row r="9" spans="1:55" ht="13.9" customHeight="1" outlineLevel="1" x14ac:dyDescent="0.25">
      <c r="B9" s="615"/>
      <c r="C9" s="612"/>
      <c r="D9" s="105" t="s">
        <v>3835</v>
      </c>
      <c r="E9" s="106" t="s">
        <v>3308</v>
      </c>
      <c r="F9" s="56"/>
      <c r="G9" s="96"/>
      <c r="BB9" s="7"/>
      <c r="BC9" s="7"/>
    </row>
    <row r="10" spans="1:55" ht="13.9" customHeight="1" outlineLevel="1" x14ac:dyDescent="0.25">
      <c r="B10" s="615"/>
      <c r="C10" s="612"/>
      <c r="D10" s="105" t="s">
        <v>3836</v>
      </c>
      <c r="E10" s="106" t="s">
        <v>3823</v>
      </c>
      <c r="F10" s="56"/>
      <c r="G10" s="96"/>
      <c r="BB10" s="7"/>
      <c r="BC10" s="7"/>
    </row>
    <row r="11" spans="1:55" ht="13.9" customHeight="1" outlineLevel="1" x14ac:dyDescent="0.25">
      <c r="B11" s="615"/>
      <c r="C11" s="612"/>
      <c r="D11" s="417" t="s">
        <v>3837</v>
      </c>
      <c r="E11" s="418" t="s">
        <v>3315</v>
      </c>
      <c r="F11" s="56"/>
      <c r="G11" s="96"/>
      <c r="BB11" s="7"/>
      <c r="BC11" s="7"/>
    </row>
    <row r="12" spans="1:55" ht="13.9" customHeight="1" outlineLevel="1" x14ac:dyDescent="0.25">
      <c r="B12" s="615"/>
      <c r="C12" s="612"/>
      <c r="D12" s="417" t="s">
        <v>3838</v>
      </c>
      <c r="E12" s="418" t="s">
        <v>3316</v>
      </c>
      <c r="F12" s="56"/>
      <c r="G12" s="96"/>
      <c r="BB12" s="7"/>
      <c r="BC12" s="7"/>
    </row>
    <row r="13" spans="1:55" ht="13.9" customHeight="1" outlineLevel="1" x14ac:dyDescent="0.25">
      <c r="B13" s="615"/>
      <c r="C13" s="612"/>
      <c r="D13" s="417" t="s">
        <v>3839</v>
      </c>
      <c r="E13" s="418" t="s">
        <v>3824</v>
      </c>
      <c r="F13" s="56"/>
      <c r="G13" s="96"/>
      <c r="BB13" s="7"/>
      <c r="BC13" s="7"/>
    </row>
    <row r="14" spans="1:55" ht="14.45" customHeight="1" outlineLevel="1" thickBot="1" x14ac:dyDescent="0.3">
      <c r="B14" s="616"/>
      <c r="C14" s="613"/>
      <c r="D14" s="107" t="s">
        <v>3840</v>
      </c>
      <c r="E14" s="108" t="s">
        <v>3827</v>
      </c>
      <c r="F14" s="56"/>
      <c r="G14" s="96"/>
      <c r="BB14" s="7"/>
      <c r="BC14" s="7"/>
    </row>
    <row r="15" spans="1:55" ht="15" outlineLevel="1" x14ac:dyDescent="0.25">
      <c r="B15" s="614" t="s">
        <v>2872</v>
      </c>
      <c r="C15" s="611" t="s">
        <v>3817</v>
      </c>
      <c r="D15" s="103" t="s">
        <v>2513</v>
      </c>
      <c r="E15" s="104" t="s">
        <v>2518</v>
      </c>
      <c r="F15" s="56"/>
      <c r="BB15" s="7"/>
    </row>
    <row r="16" spans="1:55" ht="15" outlineLevel="1" x14ac:dyDescent="0.25">
      <c r="B16" s="615"/>
      <c r="C16" s="612"/>
      <c r="D16" s="105" t="s">
        <v>2514</v>
      </c>
      <c r="E16" s="106" t="s">
        <v>2519</v>
      </c>
      <c r="F16" s="56"/>
      <c r="BB16" s="7"/>
    </row>
    <row r="17" spans="1:54" ht="15" outlineLevel="1" x14ac:dyDescent="0.25">
      <c r="B17" s="615"/>
      <c r="C17" s="612"/>
      <c r="D17" s="105" t="s">
        <v>2515</v>
      </c>
      <c r="E17" s="106" t="s">
        <v>2691</v>
      </c>
      <c r="F17" s="56"/>
      <c r="BB17" s="7"/>
    </row>
    <row r="18" spans="1:54" ht="19.149999999999999" customHeight="1" outlineLevel="1" thickBot="1" x14ac:dyDescent="0.3">
      <c r="B18" s="616"/>
      <c r="C18" s="613"/>
      <c r="D18" s="107" t="s">
        <v>2516</v>
      </c>
      <c r="E18" s="108" t="s">
        <v>2520</v>
      </c>
      <c r="F18" s="56"/>
      <c r="BB18" s="7"/>
    </row>
    <row r="19" spans="1:54" s="7" customFormat="1" ht="8.4499999999999993" customHeight="1" x14ac:dyDescent="0.25">
      <c r="B19" s="56"/>
      <c r="C19" s="56"/>
      <c r="D19" s="56"/>
      <c r="E19" s="56"/>
      <c r="F19" s="56"/>
    </row>
    <row r="20" spans="1:54" ht="18" customHeight="1" x14ac:dyDescent="0.2">
      <c r="B20" s="58" t="s">
        <v>1151</v>
      </c>
      <c r="C20" s="58" t="s">
        <v>89</v>
      </c>
      <c r="D20" s="58" t="s">
        <v>1103</v>
      </c>
      <c r="E20" s="59" t="s">
        <v>1334</v>
      </c>
      <c r="F20" s="95" t="s">
        <v>2940</v>
      </c>
    </row>
    <row r="21" spans="1:54" s="64" customFormat="1" ht="9.75" customHeight="1" thickBot="1" x14ac:dyDescent="0.25">
      <c r="A21" s="270"/>
      <c r="B21" s="65"/>
      <c r="C21" s="65"/>
      <c r="D21" s="65"/>
      <c r="E21" s="65"/>
      <c r="F21" s="101"/>
      <c r="G21" s="299"/>
      <c r="H21" s="293"/>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row>
    <row r="22" spans="1:54" ht="25.5" x14ac:dyDescent="0.2">
      <c r="B22" s="619" t="s">
        <v>3310</v>
      </c>
      <c r="C22" s="79" t="s">
        <v>3299</v>
      </c>
      <c r="D22" s="327" t="s">
        <v>3317</v>
      </c>
      <c r="E22" s="217" t="s">
        <v>3318</v>
      </c>
      <c r="F22" s="109" t="s">
        <v>1100</v>
      </c>
    </row>
    <row r="23" spans="1:54" x14ac:dyDescent="0.2">
      <c r="B23" s="620"/>
      <c r="C23" s="79" t="s">
        <v>3299</v>
      </c>
      <c r="D23" s="328" t="s">
        <v>292</v>
      </c>
      <c r="E23" s="218" t="s">
        <v>3319</v>
      </c>
      <c r="F23" s="109" t="s">
        <v>1100</v>
      </c>
    </row>
    <row r="24" spans="1:54" x14ac:dyDescent="0.2">
      <c r="B24" s="620"/>
      <c r="C24" s="79" t="s">
        <v>3299</v>
      </c>
      <c r="D24" s="328" t="s">
        <v>2657</v>
      </c>
      <c r="E24" s="218" t="s">
        <v>3320</v>
      </c>
      <c r="F24" s="109" t="s">
        <v>1100</v>
      </c>
    </row>
    <row r="25" spans="1:54" x14ac:dyDescent="0.2">
      <c r="B25" s="620"/>
      <c r="C25" s="79" t="s">
        <v>3299</v>
      </c>
      <c r="D25" s="328" t="s">
        <v>3321</v>
      </c>
      <c r="E25" s="218" t="s">
        <v>3322</v>
      </c>
      <c r="F25" s="109" t="s">
        <v>1100</v>
      </c>
    </row>
    <row r="26" spans="1:54" x14ac:dyDescent="0.2">
      <c r="B26" s="620"/>
      <c r="C26" s="79" t="s">
        <v>3299</v>
      </c>
      <c r="D26" s="328" t="s">
        <v>2673</v>
      </c>
      <c r="E26" s="218" t="s">
        <v>3323</v>
      </c>
      <c r="F26" s="109" t="s">
        <v>1100</v>
      </c>
    </row>
    <row r="27" spans="1:54" x14ac:dyDescent="0.2">
      <c r="B27" s="620"/>
      <c r="C27" s="79" t="s">
        <v>3299</v>
      </c>
      <c r="D27" s="328" t="s">
        <v>2656</v>
      </c>
      <c r="E27" s="218" t="s">
        <v>3324</v>
      </c>
      <c r="F27" s="109" t="s">
        <v>1100</v>
      </c>
    </row>
    <row r="28" spans="1:54" ht="51" x14ac:dyDescent="0.2">
      <c r="B28" s="620"/>
      <c r="C28" s="79" t="s">
        <v>3299</v>
      </c>
      <c r="D28" s="328" t="s">
        <v>3325</v>
      </c>
      <c r="E28" s="218" t="s">
        <v>3326</v>
      </c>
      <c r="F28" s="109" t="s">
        <v>1100</v>
      </c>
    </row>
    <row r="29" spans="1:54" ht="38.25" x14ac:dyDescent="0.2">
      <c r="B29" s="620"/>
      <c r="C29" s="79" t="s">
        <v>3299</v>
      </c>
      <c r="D29" s="328" t="s">
        <v>3327</v>
      </c>
      <c r="E29" s="218" t="s">
        <v>3328</v>
      </c>
      <c r="F29" s="109" t="s">
        <v>1100</v>
      </c>
    </row>
    <row r="30" spans="1:54" ht="38.25" x14ac:dyDescent="0.2">
      <c r="B30" s="620"/>
      <c r="C30" s="79" t="s">
        <v>3299</v>
      </c>
      <c r="D30" s="328" t="s">
        <v>3329</v>
      </c>
      <c r="E30" s="218" t="s">
        <v>3330</v>
      </c>
      <c r="F30" s="109" t="s">
        <v>1100</v>
      </c>
    </row>
    <row r="31" spans="1:54" ht="38.25" x14ac:dyDescent="0.2">
      <c r="B31" s="620"/>
      <c r="C31" s="79" t="s">
        <v>3299</v>
      </c>
      <c r="D31" s="328" t="s">
        <v>3331</v>
      </c>
      <c r="E31" s="218" t="s">
        <v>3332</v>
      </c>
      <c r="F31" s="109" t="s">
        <v>1100</v>
      </c>
    </row>
    <row r="32" spans="1:54" x14ac:dyDescent="0.2">
      <c r="B32" s="620"/>
      <c r="C32" s="79" t="s">
        <v>3299</v>
      </c>
      <c r="D32" s="328" t="s">
        <v>2634</v>
      </c>
      <c r="E32" s="218" t="s">
        <v>3333</v>
      </c>
      <c r="F32" s="109" t="s">
        <v>1100</v>
      </c>
    </row>
    <row r="33" spans="2:6" x14ac:dyDescent="0.2">
      <c r="B33" s="620"/>
      <c r="C33" s="79" t="s">
        <v>3299</v>
      </c>
      <c r="D33" s="327" t="s">
        <v>2635</v>
      </c>
      <c r="E33" s="219" t="s">
        <v>3334</v>
      </c>
      <c r="F33" s="109" t="s">
        <v>1100</v>
      </c>
    </row>
    <row r="34" spans="2:6" ht="51" x14ac:dyDescent="0.2">
      <c r="B34" s="620"/>
      <c r="C34" s="79" t="s">
        <v>3299</v>
      </c>
      <c r="D34" s="328" t="s">
        <v>2593</v>
      </c>
      <c r="E34" s="218" t="s">
        <v>3335</v>
      </c>
      <c r="F34" s="109" t="s">
        <v>1100</v>
      </c>
    </row>
    <row r="35" spans="2:6" ht="51" x14ac:dyDescent="0.2">
      <c r="B35" s="620"/>
      <c r="C35" s="79" t="s">
        <v>3299</v>
      </c>
      <c r="D35" s="328" t="s">
        <v>2588</v>
      </c>
      <c r="E35" s="218" t="s">
        <v>3336</v>
      </c>
      <c r="F35" s="109" t="s">
        <v>1100</v>
      </c>
    </row>
    <row r="36" spans="2:6" ht="51" x14ac:dyDescent="0.2">
      <c r="B36" s="620"/>
      <c r="C36" s="79" t="s">
        <v>3299</v>
      </c>
      <c r="D36" s="328" t="s">
        <v>2589</v>
      </c>
      <c r="E36" s="218" t="s">
        <v>3337</v>
      </c>
      <c r="F36" s="109" t="s">
        <v>1100</v>
      </c>
    </row>
    <row r="37" spans="2:6" ht="38.25" x14ac:dyDescent="0.2">
      <c r="B37" s="620"/>
      <c r="C37" s="79" t="s">
        <v>3299</v>
      </c>
      <c r="D37" s="328" t="s">
        <v>2583</v>
      </c>
      <c r="E37" s="218" t="s">
        <v>3338</v>
      </c>
      <c r="F37" s="109" t="s">
        <v>1100</v>
      </c>
    </row>
    <row r="38" spans="2:6" ht="63.75" x14ac:dyDescent="0.2">
      <c r="B38" s="620"/>
      <c r="C38" s="79" t="s">
        <v>3299</v>
      </c>
      <c r="D38" s="328" t="s">
        <v>2585</v>
      </c>
      <c r="E38" s="218" t="s">
        <v>3339</v>
      </c>
      <c r="F38" s="109" t="s">
        <v>1100</v>
      </c>
    </row>
    <row r="39" spans="2:6" ht="38.25" x14ac:dyDescent="0.2">
      <c r="B39" s="620"/>
      <c r="C39" s="79" t="s">
        <v>3299</v>
      </c>
      <c r="D39" s="328" t="s">
        <v>2595</v>
      </c>
      <c r="E39" s="218" t="s">
        <v>3340</v>
      </c>
      <c r="F39" s="109" t="s">
        <v>1100</v>
      </c>
    </row>
    <row r="40" spans="2:6" ht="51" x14ac:dyDescent="0.2">
      <c r="B40" s="620"/>
      <c r="C40" s="79" t="s">
        <v>3299</v>
      </c>
      <c r="D40" s="328" t="s">
        <v>2594</v>
      </c>
      <c r="E40" s="218" t="s">
        <v>3341</v>
      </c>
      <c r="F40" s="109" t="s">
        <v>1100</v>
      </c>
    </row>
    <row r="41" spans="2:6" ht="51" x14ac:dyDescent="0.2">
      <c r="B41" s="620"/>
      <c r="C41" s="79" t="s">
        <v>3299</v>
      </c>
      <c r="D41" s="328" t="s">
        <v>2584</v>
      </c>
      <c r="E41" s="218" t="s">
        <v>3342</v>
      </c>
      <c r="F41" s="109" t="s">
        <v>1100</v>
      </c>
    </row>
    <row r="42" spans="2:6" ht="38.25" x14ac:dyDescent="0.2">
      <c r="B42" s="620"/>
      <c r="C42" s="79" t="s">
        <v>3299</v>
      </c>
      <c r="D42" s="328" t="s">
        <v>2587</v>
      </c>
      <c r="E42" s="218" t="s">
        <v>3343</v>
      </c>
      <c r="F42" s="109" t="s">
        <v>1100</v>
      </c>
    </row>
    <row r="43" spans="2:6" ht="51" x14ac:dyDescent="0.2">
      <c r="B43" s="620"/>
      <c r="C43" s="79" t="s">
        <v>3299</v>
      </c>
      <c r="D43" s="328" t="s">
        <v>2586</v>
      </c>
      <c r="E43" s="218" t="s">
        <v>3344</v>
      </c>
      <c r="F43" s="109" t="s">
        <v>1100</v>
      </c>
    </row>
    <row r="44" spans="2:6" ht="38.25" x14ac:dyDescent="0.2">
      <c r="B44" s="620"/>
      <c r="C44" s="79" t="s">
        <v>3299</v>
      </c>
      <c r="D44" s="327" t="s">
        <v>2592</v>
      </c>
      <c r="E44" s="219" t="s">
        <v>3345</v>
      </c>
      <c r="F44" s="109" t="s">
        <v>1100</v>
      </c>
    </row>
    <row r="45" spans="2:6" ht="25.5" x14ac:dyDescent="0.2">
      <c r="B45" s="620"/>
      <c r="C45" s="79" t="s">
        <v>3299</v>
      </c>
      <c r="D45" s="328" t="s">
        <v>2590</v>
      </c>
      <c r="E45" s="218" t="s">
        <v>3346</v>
      </c>
      <c r="F45" s="109" t="s">
        <v>1100</v>
      </c>
    </row>
    <row r="46" spans="2:6" ht="25.5" x14ac:dyDescent="0.2">
      <c r="B46" s="620"/>
      <c r="C46" s="79" t="s">
        <v>3299</v>
      </c>
      <c r="D46" s="328" t="s">
        <v>2596</v>
      </c>
      <c r="E46" s="218" t="s">
        <v>3347</v>
      </c>
      <c r="F46" s="109" t="s">
        <v>1100</v>
      </c>
    </row>
    <row r="47" spans="2:6" ht="25.5" x14ac:dyDescent="0.2">
      <c r="B47" s="620"/>
      <c r="C47" s="79" t="s">
        <v>3299</v>
      </c>
      <c r="D47" s="328" t="s">
        <v>2591</v>
      </c>
      <c r="E47" s="218" t="s">
        <v>3348</v>
      </c>
      <c r="F47" s="109" t="s">
        <v>1100</v>
      </c>
    </row>
    <row r="48" spans="2:6" x14ac:dyDescent="0.2">
      <c r="B48" s="620"/>
      <c r="C48" s="79" t="s">
        <v>3299</v>
      </c>
      <c r="D48" s="328" t="s">
        <v>2630</v>
      </c>
      <c r="E48" s="218" t="s">
        <v>3349</v>
      </c>
      <c r="F48" s="109" t="s">
        <v>1100</v>
      </c>
    </row>
    <row r="49" spans="2:6" ht="38.25" x14ac:dyDescent="0.2">
      <c r="B49" s="620"/>
      <c r="C49" s="79" t="s">
        <v>3299</v>
      </c>
      <c r="D49" s="328" t="s">
        <v>2636</v>
      </c>
      <c r="E49" s="218" t="s">
        <v>3350</v>
      </c>
      <c r="F49" s="109" t="s">
        <v>1100</v>
      </c>
    </row>
    <row r="50" spans="2:6" ht="38.25" x14ac:dyDescent="0.2">
      <c r="B50" s="620"/>
      <c r="C50" s="79" t="s">
        <v>3299</v>
      </c>
      <c r="D50" s="328" t="s">
        <v>2629</v>
      </c>
      <c r="E50" s="218" t="s">
        <v>3351</v>
      </c>
      <c r="F50" s="109" t="s">
        <v>1100</v>
      </c>
    </row>
    <row r="51" spans="2:6" ht="38.25" x14ac:dyDescent="0.2">
      <c r="B51" s="620"/>
      <c r="C51" s="79" t="s">
        <v>3299</v>
      </c>
      <c r="D51" s="328" t="s">
        <v>3352</v>
      </c>
      <c r="E51" s="218" t="s">
        <v>3353</v>
      </c>
      <c r="F51" s="109" t="s">
        <v>1100</v>
      </c>
    </row>
    <row r="52" spans="2:6" ht="38.25" x14ac:dyDescent="0.2">
      <c r="B52" s="620"/>
      <c r="C52" s="79" t="s">
        <v>3299</v>
      </c>
      <c r="D52" s="328" t="s">
        <v>2624</v>
      </c>
      <c r="E52" s="218" t="s">
        <v>3354</v>
      </c>
      <c r="F52" s="109" t="s">
        <v>1100</v>
      </c>
    </row>
    <row r="53" spans="2:6" ht="63.75" x14ac:dyDescent="0.2">
      <c r="B53" s="620"/>
      <c r="C53" s="79" t="s">
        <v>3299</v>
      </c>
      <c r="D53" s="328" t="s">
        <v>2626</v>
      </c>
      <c r="E53" s="218" t="s">
        <v>3355</v>
      </c>
      <c r="F53" s="109" t="s">
        <v>1100</v>
      </c>
    </row>
    <row r="54" spans="2:6" ht="38.25" x14ac:dyDescent="0.2">
      <c r="B54" s="620"/>
      <c r="C54" s="79" t="s">
        <v>3299</v>
      </c>
      <c r="D54" s="328" t="s">
        <v>2638</v>
      </c>
      <c r="E54" s="218" t="s">
        <v>3356</v>
      </c>
      <c r="F54" s="109" t="s">
        <v>1100</v>
      </c>
    </row>
    <row r="55" spans="2:6" ht="51" x14ac:dyDescent="0.2">
      <c r="B55" s="620"/>
      <c r="C55" s="79" t="s">
        <v>3299</v>
      </c>
      <c r="D55" s="327" t="s">
        <v>2637</v>
      </c>
      <c r="E55" s="219" t="s">
        <v>3357</v>
      </c>
      <c r="F55" s="109" t="s">
        <v>1100</v>
      </c>
    </row>
    <row r="56" spans="2:6" ht="51" x14ac:dyDescent="0.2">
      <c r="B56" s="620"/>
      <c r="C56" s="79" t="s">
        <v>3299</v>
      </c>
      <c r="D56" s="328" t="s">
        <v>2625</v>
      </c>
      <c r="E56" s="218" t="s">
        <v>3358</v>
      </c>
      <c r="F56" s="109" t="s">
        <v>1100</v>
      </c>
    </row>
    <row r="57" spans="2:6" ht="38.25" x14ac:dyDescent="0.2">
      <c r="B57" s="620"/>
      <c r="C57" s="79" t="s">
        <v>3299</v>
      </c>
      <c r="D57" s="328" t="s">
        <v>2628</v>
      </c>
      <c r="E57" s="218" t="s">
        <v>3359</v>
      </c>
      <c r="F57" s="109" t="s">
        <v>1100</v>
      </c>
    </row>
    <row r="58" spans="2:6" ht="51" x14ac:dyDescent="0.2">
      <c r="B58" s="620"/>
      <c r="C58" s="79" t="s">
        <v>3299</v>
      </c>
      <c r="D58" s="328" t="s">
        <v>2627</v>
      </c>
      <c r="E58" s="218" t="s">
        <v>3360</v>
      </c>
      <c r="F58" s="109" t="s">
        <v>1100</v>
      </c>
    </row>
    <row r="59" spans="2:6" ht="25.5" x14ac:dyDescent="0.2">
      <c r="B59" s="620"/>
      <c r="C59" s="79" t="s">
        <v>3299</v>
      </c>
      <c r="D59" s="328" t="s">
        <v>2633</v>
      </c>
      <c r="E59" s="218" t="s">
        <v>3361</v>
      </c>
      <c r="F59" s="109" t="s">
        <v>1100</v>
      </c>
    </row>
    <row r="60" spans="2:6" ht="25.5" x14ac:dyDescent="0.2">
      <c r="B60" s="620"/>
      <c r="C60" s="79" t="s">
        <v>3299</v>
      </c>
      <c r="D60" s="328" t="s">
        <v>2631</v>
      </c>
      <c r="E60" s="218" t="s">
        <v>3362</v>
      </c>
      <c r="F60" s="109" t="s">
        <v>1100</v>
      </c>
    </row>
    <row r="61" spans="2:6" ht="38.25" x14ac:dyDescent="0.2">
      <c r="B61" s="620"/>
      <c r="C61" s="79" t="s">
        <v>3299</v>
      </c>
      <c r="D61" s="328" t="s">
        <v>2639</v>
      </c>
      <c r="E61" s="218" t="s">
        <v>3363</v>
      </c>
      <c r="F61" s="109" t="s">
        <v>1100</v>
      </c>
    </row>
    <row r="62" spans="2:6" ht="25.5" x14ac:dyDescent="0.2">
      <c r="B62" s="620"/>
      <c r="C62" s="79" t="s">
        <v>3299</v>
      </c>
      <c r="D62" s="328" t="s">
        <v>2632</v>
      </c>
      <c r="E62" s="218" t="s">
        <v>3364</v>
      </c>
      <c r="F62" s="109" t="s">
        <v>1100</v>
      </c>
    </row>
    <row r="63" spans="2:6" ht="25.5" x14ac:dyDescent="0.2">
      <c r="B63" s="620"/>
      <c r="C63" s="79" t="s">
        <v>3299</v>
      </c>
      <c r="D63" s="328" t="s">
        <v>3365</v>
      </c>
      <c r="E63" s="218" t="s">
        <v>3366</v>
      </c>
      <c r="F63" s="109" t="s">
        <v>1100</v>
      </c>
    </row>
    <row r="64" spans="2:6" ht="25.5" x14ac:dyDescent="0.2">
      <c r="B64" s="620"/>
      <c r="C64" s="79" t="s">
        <v>3299</v>
      </c>
      <c r="D64" s="328" t="s">
        <v>3367</v>
      </c>
      <c r="E64" s="218" t="s">
        <v>3368</v>
      </c>
      <c r="F64" s="109" t="s">
        <v>1100</v>
      </c>
    </row>
    <row r="65" spans="2:6" ht="25.5" x14ac:dyDescent="0.2">
      <c r="B65" s="620"/>
      <c r="C65" s="79" t="s">
        <v>3299</v>
      </c>
      <c r="D65" s="328" t="s">
        <v>3369</v>
      </c>
      <c r="E65" s="218" t="s">
        <v>3370</v>
      </c>
      <c r="F65" s="109" t="s">
        <v>1100</v>
      </c>
    </row>
    <row r="66" spans="2:6" ht="25.5" x14ac:dyDescent="0.2">
      <c r="B66" s="620"/>
      <c r="C66" s="79" t="s">
        <v>3299</v>
      </c>
      <c r="D66" s="327" t="s">
        <v>3371</v>
      </c>
      <c r="E66" s="219" t="s">
        <v>3372</v>
      </c>
      <c r="F66" s="109" t="s">
        <v>1100</v>
      </c>
    </row>
    <row r="67" spans="2:6" ht="25.5" x14ac:dyDescent="0.2">
      <c r="B67" s="620"/>
      <c r="C67" s="79" t="s">
        <v>3299</v>
      </c>
      <c r="D67" s="328" t="s">
        <v>3373</v>
      </c>
      <c r="E67" s="218" t="s">
        <v>3374</v>
      </c>
      <c r="F67" s="109" t="s">
        <v>1100</v>
      </c>
    </row>
    <row r="68" spans="2:6" ht="25.5" x14ac:dyDescent="0.2">
      <c r="B68" s="620"/>
      <c r="C68" s="79" t="s">
        <v>3299</v>
      </c>
      <c r="D68" s="328" t="s">
        <v>3375</v>
      </c>
      <c r="E68" s="218" t="s">
        <v>3376</v>
      </c>
      <c r="F68" s="109" t="s">
        <v>1100</v>
      </c>
    </row>
    <row r="69" spans="2:6" ht="25.5" x14ac:dyDescent="0.2">
      <c r="B69" s="620"/>
      <c r="C69" s="79" t="s">
        <v>3299</v>
      </c>
      <c r="D69" s="328" t="s">
        <v>3377</v>
      </c>
      <c r="E69" s="218" t="s">
        <v>3378</v>
      </c>
      <c r="F69" s="109" t="s">
        <v>1100</v>
      </c>
    </row>
    <row r="70" spans="2:6" ht="25.5" x14ac:dyDescent="0.2">
      <c r="B70" s="620"/>
      <c r="C70" s="79" t="s">
        <v>3299</v>
      </c>
      <c r="D70" s="328" t="s">
        <v>3379</v>
      </c>
      <c r="E70" s="218" t="s">
        <v>3380</v>
      </c>
      <c r="F70" s="109" t="s">
        <v>1100</v>
      </c>
    </row>
    <row r="71" spans="2:6" ht="25.5" x14ac:dyDescent="0.2">
      <c r="B71" s="620"/>
      <c r="C71" s="79" t="s">
        <v>3299</v>
      </c>
      <c r="D71" s="328" t="s">
        <v>3381</v>
      </c>
      <c r="E71" s="218" t="s">
        <v>3382</v>
      </c>
      <c r="F71" s="109" t="s">
        <v>1100</v>
      </c>
    </row>
    <row r="72" spans="2:6" ht="25.5" x14ac:dyDescent="0.2">
      <c r="B72" s="620"/>
      <c r="C72" s="79" t="s">
        <v>3299</v>
      </c>
      <c r="D72" s="328" t="s">
        <v>3383</v>
      </c>
      <c r="E72" s="218" t="s">
        <v>3384</v>
      </c>
      <c r="F72" s="109" t="s">
        <v>1100</v>
      </c>
    </row>
    <row r="73" spans="2:6" ht="25.5" x14ac:dyDescent="0.2">
      <c r="B73" s="620"/>
      <c r="C73" s="79" t="s">
        <v>3299</v>
      </c>
      <c r="D73" s="328" t="s">
        <v>3385</v>
      </c>
      <c r="E73" s="218" t="s">
        <v>3386</v>
      </c>
      <c r="F73" s="109" t="s">
        <v>1100</v>
      </c>
    </row>
    <row r="74" spans="2:6" ht="51" x14ac:dyDescent="0.2">
      <c r="B74" s="620"/>
      <c r="C74" s="79" t="s">
        <v>3299</v>
      </c>
      <c r="D74" s="328" t="s">
        <v>3387</v>
      </c>
      <c r="E74" s="218" t="s">
        <v>3388</v>
      </c>
      <c r="F74" s="109" t="s">
        <v>1100</v>
      </c>
    </row>
    <row r="75" spans="2:6" ht="38.25" x14ac:dyDescent="0.2">
      <c r="B75" s="620"/>
      <c r="C75" s="79" t="s">
        <v>3299</v>
      </c>
      <c r="D75" s="328" t="s">
        <v>3389</v>
      </c>
      <c r="E75" s="218" t="s">
        <v>3390</v>
      </c>
      <c r="F75" s="109" t="s">
        <v>1100</v>
      </c>
    </row>
    <row r="76" spans="2:6" ht="25.5" x14ac:dyDescent="0.2">
      <c r="B76" s="620"/>
      <c r="C76" s="79" t="s">
        <v>3299</v>
      </c>
      <c r="D76" s="328" t="s">
        <v>3391</v>
      </c>
      <c r="E76" s="218" t="s">
        <v>3392</v>
      </c>
      <c r="F76" s="109" t="s">
        <v>1100</v>
      </c>
    </row>
    <row r="77" spans="2:6" ht="25.5" x14ac:dyDescent="0.2">
      <c r="B77" s="620"/>
      <c r="C77" s="79" t="s">
        <v>3299</v>
      </c>
      <c r="D77" s="327" t="s">
        <v>3393</v>
      </c>
      <c r="E77" s="219" t="s">
        <v>3394</v>
      </c>
      <c r="F77" s="109" t="s">
        <v>1100</v>
      </c>
    </row>
    <row r="78" spans="2:6" ht="25.5" x14ac:dyDescent="0.2">
      <c r="B78" s="620"/>
      <c r="C78" s="79" t="s">
        <v>3299</v>
      </c>
      <c r="D78" s="328" t="s">
        <v>3395</v>
      </c>
      <c r="E78" s="218" t="s">
        <v>3396</v>
      </c>
      <c r="F78" s="109" t="s">
        <v>1100</v>
      </c>
    </row>
    <row r="79" spans="2:6" ht="38.25" x14ac:dyDescent="0.2">
      <c r="B79" s="620"/>
      <c r="C79" s="79" t="s">
        <v>3299</v>
      </c>
      <c r="D79" s="328" t="s">
        <v>3397</v>
      </c>
      <c r="E79" s="218" t="s">
        <v>3398</v>
      </c>
      <c r="F79" s="109" t="s">
        <v>1100</v>
      </c>
    </row>
    <row r="80" spans="2:6" ht="38.25" x14ac:dyDescent="0.2">
      <c r="B80" s="620"/>
      <c r="C80" s="79" t="s">
        <v>3299</v>
      </c>
      <c r="D80" s="328" t="s">
        <v>3399</v>
      </c>
      <c r="E80" s="218" t="s">
        <v>3400</v>
      </c>
      <c r="F80" s="109" t="s">
        <v>1100</v>
      </c>
    </row>
    <row r="81" spans="2:6" ht="25.5" x14ac:dyDescent="0.2">
      <c r="B81" s="620"/>
      <c r="C81" s="79" t="s">
        <v>3299</v>
      </c>
      <c r="D81" s="328" t="s">
        <v>3401</v>
      </c>
      <c r="E81" s="218" t="s">
        <v>3402</v>
      </c>
      <c r="F81" s="109" t="s">
        <v>1100</v>
      </c>
    </row>
    <row r="82" spans="2:6" ht="25.5" x14ac:dyDescent="0.2">
      <c r="B82" s="620"/>
      <c r="C82" s="79" t="s">
        <v>3299</v>
      </c>
      <c r="D82" s="328" t="s">
        <v>3403</v>
      </c>
      <c r="E82" s="218" t="s">
        <v>3404</v>
      </c>
      <c r="F82" s="109" t="s">
        <v>1100</v>
      </c>
    </row>
    <row r="83" spans="2:6" ht="38.25" x14ac:dyDescent="0.2">
      <c r="B83" s="620"/>
      <c r="C83" s="79" t="s">
        <v>3299</v>
      </c>
      <c r="D83" s="328" t="s">
        <v>3405</v>
      </c>
      <c r="E83" s="218" t="s">
        <v>3406</v>
      </c>
      <c r="F83" s="109" t="s">
        <v>1100</v>
      </c>
    </row>
    <row r="84" spans="2:6" ht="38.25" x14ac:dyDescent="0.2">
      <c r="B84" s="620"/>
      <c r="C84" s="79" t="s">
        <v>3299</v>
      </c>
      <c r="D84" s="328" t="s">
        <v>3407</v>
      </c>
      <c r="E84" s="218" t="s">
        <v>3408</v>
      </c>
      <c r="F84" s="109" t="s">
        <v>1100</v>
      </c>
    </row>
    <row r="85" spans="2:6" ht="25.5" x14ac:dyDescent="0.2">
      <c r="B85" s="620"/>
      <c r="C85" s="79" t="s">
        <v>3299</v>
      </c>
      <c r="D85" s="328" t="s">
        <v>3409</v>
      </c>
      <c r="E85" s="218" t="s">
        <v>3410</v>
      </c>
      <c r="F85" s="109" t="s">
        <v>1100</v>
      </c>
    </row>
    <row r="86" spans="2:6" ht="25.5" x14ac:dyDescent="0.2">
      <c r="B86" s="620"/>
      <c r="C86" s="79" t="s">
        <v>3299</v>
      </c>
      <c r="D86" s="328" t="s">
        <v>3411</v>
      </c>
      <c r="E86" s="218" t="s">
        <v>3412</v>
      </c>
      <c r="F86" s="109" t="s">
        <v>1100</v>
      </c>
    </row>
    <row r="87" spans="2:6" ht="25.5" x14ac:dyDescent="0.2">
      <c r="B87" s="620"/>
      <c r="C87" s="79" t="s">
        <v>3299</v>
      </c>
      <c r="D87" s="328" t="s">
        <v>2672</v>
      </c>
      <c r="E87" s="218" t="s">
        <v>3413</v>
      </c>
      <c r="F87" s="109" t="s">
        <v>1100</v>
      </c>
    </row>
    <row r="88" spans="2:6" ht="38.25" x14ac:dyDescent="0.2">
      <c r="B88" s="620"/>
      <c r="C88" s="79" t="s">
        <v>3299</v>
      </c>
      <c r="D88" s="327" t="s">
        <v>3414</v>
      </c>
      <c r="E88" s="219" t="s">
        <v>3415</v>
      </c>
      <c r="F88" s="109" t="s">
        <v>1100</v>
      </c>
    </row>
    <row r="89" spans="2:6" ht="25.5" x14ac:dyDescent="0.2">
      <c r="B89" s="620"/>
      <c r="C89" s="79" t="s">
        <v>3299</v>
      </c>
      <c r="D89" s="328" t="s">
        <v>2654</v>
      </c>
      <c r="E89" s="218" t="s">
        <v>3416</v>
      </c>
      <c r="F89" s="109" t="s">
        <v>1100</v>
      </c>
    </row>
    <row r="90" spans="2:6" ht="25.5" x14ac:dyDescent="0.2">
      <c r="B90" s="620"/>
      <c r="C90" s="79" t="s">
        <v>3299</v>
      </c>
      <c r="D90" s="328" t="s">
        <v>2674</v>
      </c>
      <c r="E90" s="218" t="s">
        <v>3417</v>
      </c>
      <c r="F90" s="109" t="s">
        <v>1100</v>
      </c>
    </row>
    <row r="91" spans="2:6" ht="25.5" x14ac:dyDescent="0.2">
      <c r="B91" s="620"/>
      <c r="C91" s="79" t="s">
        <v>3299</v>
      </c>
      <c r="D91" s="328" t="s">
        <v>2655</v>
      </c>
      <c r="E91" s="218" t="s">
        <v>3418</v>
      </c>
      <c r="F91" s="109" t="s">
        <v>1100</v>
      </c>
    </row>
    <row r="92" spans="2:6" ht="25.5" x14ac:dyDescent="0.2">
      <c r="B92" s="620"/>
      <c r="C92" s="79" t="s">
        <v>3299</v>
      </c>
      <c r="D92" s="328" t="s">
        <v>2675</v>
      </c>
      <c r="E92" s="218" t="s">
        <v>3419</v>
      </c>
      <c r="F92" s="109" t="s">
        <v>1100</v>
      </c>
    </row>
    <row r="93" spans="2:6" ht="25.5" x14ac:dyDescent="0.2">
      <c r="B93" s="620"/>
      <c r="C93" s="79" t="s">
        <v>3299</v>
      </c>
      <c r="D93" s="328" t="s">
        <v>2664</v>
      </c>
      <c r="E93" s="218" t="s">
        <v>3420</v>
      </c>
      <c r="F93" s="109" t="s">
        <v>1100</v>
      </c>
    </row>
    <row r="94" spans="2:6" ht="25.5" x14ac:dyDescent="0.2">
      <c r="B94" s="620"/>
      <c r="C94" s="79" t="s">
        <v>3299</v>
      </c>
      <c r="D94" s="328" t="s">
        <v>2668</v>
      </c>
      <c r="E94" s="218" t="s">
        <v>3421</v>
      </c>
      <c r="F94" s="109" t="s">
        <v>1100</v>
      </c>
    </row>
    <row r="95" spans="2:6" ht="25.5" x14ac:dyDescent="0.2">
      <c r="B95" s="620"/>
      <c r="C95" s="79" t="s">
        <v>3299</v>
      </c>
      <c r="D95" s="328" t="s">
        <v>2663</v>
      </c>
      <c r="E95" s="218" t="s">
        <v>3422</v>
      </c>
      <c r="F95" s="109" t="s">
        <v>1100</v>
      </c>
    </row>
    <row r="96" spans="2:6" ht="25.5" x14ac:dyDescent="0.2">
      <c r="B96" s="620"/>
      <c r="C96" s="79" t="s">
        <v>3299</v>
      </c>
      <c r="D96" s="328" t="s">
        <v>3423</v>
      </c>
      <c r="E96" s="218" t="s">
        <v>3424</v>
      </c>
      <c r="F96" s="109" t="s">
        <v>1100</v>
      </c>
    </row>
    <row r="97" spans="2:6" ht="25.5" x14ac:dyDescent="0.2">
      <c r="B97" s="620"/>
      <c r="C97" s="79" t="s">
        <v>3299</v>
      </c>
      <c r="D97" s="328" t="s">
        <v>2658</v>
      </c>
      <c r="E97" s="218" t="s">
        <v>3425</v>
      </c>
      <c r="F97" s="109" t="s">
        <v>1100</v>
      </c>
    </row>
    <row r="98" spans="2:6" ht="25.5" x14ac:dyDescent="0.2">
      <c r="B98" s="620"/>
      <c r="C98" s="79" t="s">
        <v>3299</v>
      </c>
      <c r="D98" s="328" t="s">
        <v>2660</v>
      </c>
      <c r="E98" s="218" t="s">
        <v>3426</v>
      </c>
      <c r="F98" s="109" t="s">
        <v>1100</v>
      </c>
    </row>
    <row r="99" spans="2:6" ht="25.5" x14ac:dyDescent="0.2">
      <c r="B99" s="620"/>
      <c r="C99" s="79" t="s">
        <v>3299</v>
      </c>
      <c r="D99" s="327" t="s">
        <v>2670</v>
      </c>
      <c r="E99" s="219" t="s">
        <v>3427</v>
      </c>
      <c r="F99" s="109" t="s">
        <v>1100</v>
      </c>
    </row>
    <row r="100" spans="2:6" ht="25.5" x14ac:dyDescent="0.2">
      <c r="B100" s="620"/>
      <c r="C100" s="79" t="s">
        <v>3299</v>
      </c>
      <c r="D100" s="328" t="s">
        <v>2669</v>
      </c>
      <c r="E100" s="218" t="s">
        <v>3428</v>
      </c>
      <c r="F100" s="109" t="s">
        <v>1100</v>
      </c>
    </row>
    <row r="101" spans="2:6" ht="25.5" x14ac:dyDescent="0.2">
      <c r="B101" s="620"/>
      <c r="C101" s="79" t="s">
        <v>3299</v>
      </c>
      <c r="D101" s="328" t="s">
        <v>2659</v>
      </c>
      <c r="E101" s="218" t="s">
        <v>3429</v>
      </c>
      <c r="F101" s="109" t="s">
        <v>1100</v>
      </c>
    </row>
    <row r="102" spans="2:6" ht="25.5" x14ac:dyDescent="0.2">
      <c r="B102" s="620"/>
      <c r="C102" s="79" t="s">
        <v>3299</v>
      </c>
      <c r="D102" s="328" t="s">
        <v>2662</v>
      </c>
      <c r="E102" s="218" t="s">
        <v>3430</v>
      </c>
      <c r="F102" s="109" t="s">
        <v>1100</v>
      </c>
    </row>
    <row r="103" spans="2:6" ht="25.5" x14ac:dyDescent="0.2">
      <c r="B103" s="620"/>
      <c r="C103" s="79" t="s">
        <v>3299</v>
      </c>
      <c r="D103" s="328" t="s">
        <v>2661</v>
      </c>
      <c r="E103" s="218" t="s">
        <v>3431</v>
      </c>
      <c r="F103" s="109" t="s">
        <v>1100</v>
      </c>
    </row>
    <row r="104" spans="2:6" ht="25.5" x14ac:dyDescent="0.2">
      <c r="B104" s="620"/>
      <c r="C104" s="79" t="s">
        <v>3299</v>
      </c>
      <c r="D104" s="328" t="s">
        <v>2667</v>
      </c>
      <c r="E104" s="218" t="s">
        <v>3432</v>
      </c>
      <c r="F104" s="109" t="s">
        <v>1100</v>
      </c>
    </row>
    <row r="105" spans="2:6" ht="25.5" x14ac:dyDescent="0.2">
      <c r="B105" s="620"/>
      <c r="C105" s="79" t="s">
        <v>3299</v>
      </c>
      <c r="D105" s="328" t="s">
        <v>2665</v>
      </c>
      <c r="E105" s="218" t="s">
        <v>3433</v>
      </c>
      <c r="F105" s="109" t="s">
        <v>1100</v>
      </c>
    </row>
    <row r="106" spans="2:6" ht="25.5" x14ac:dyDescent="0.2">
      <c r="B106" s="620"/>
      <c r="C106" s="79" t="s">
        <v>3299</v>
      </c>
      <c r="D106" s="328" t="s">
        <v>2671</v>
      </c>
      <c r="E106" s="218" t="s">
        <v>3434</v>
      </c>
      <c r="F106" s="109" t="s">
        <v>1100</v>
      </c>
    </row>
    <row r="107" spans="2:6" ht="25.5" x14ac:dyDescent="0.2">
      <c r="B107" s="620"/>
      <c r="C107" s="79" t="s">
        <v>3299</v>
      </c>
      <c r="D107" s="328" t="s">
        <v>2666</v>
      </c>
      <c r="E107" s="218" t="s">
        <v>3434</v>
      </c>
      <c r="F107" s="109" t="s">
        <v>1100</v>
      </c>
    </row>
    <row r="108" spans="2:6" x14ac:dyDescent="0.2">
      <c r="B108" s="620"/>
      <c r="C108" s="79" t="s">
        <v>3299</v>
      </c>
      <c r="D108" s="328" t="s">
        <v>2647</v>
      </c>
      <c r="E108" s="218" t="s">
        <v>3435</v>
      </c>
      <c r="F108" s="109" t="s">
        <v>1100</v>
      </c>
    </row>
    <row r="109" spans="2:6" ht="38.25" x14ac:dyDescent="0.2">
      <c r="B109" s="620"/>
      <c r="C109" s="79" t="s">
        <v>3299</v>
      </c>
      <c r="D109" s="328" t="s">
        <v>2641</v>
      </c>
      <c r="E109" s="218" t="s">
        <v>3436</v>
      </c>
      <c r="F109" s="109" t="s">
        <v>1100</v>
      </c>
    </row>
    <row r="110" spans="2:6" ht="38.25" x14ac:dyDescent="0.2">
      <c r="B110" s="620"/>
      <c r="C110" s="79" t="s">
        <v>3299</v>
      </c>
      <c r="D110" s="327" t="s">
        <v>2644</v>
      </c>
      <c r="E110" s="219" t="s">
        <v>3437</v>
      </c>
      <c r="F110" s="109" t="s">
        <v>1100</v>
      </c>
    </row>
    <row r="111" spans="2:6" ht="38.25" x14ac:dyDescent="0.2">
      <c r="B111" s="620"/>
      <c r="C111" s="79" t="s">
        <v>3299</v>
      </c>
      <c r="D111" s="328" t="s">
        <v>2646</v>
      </c>
      <c r="E111" s="218" t="s">
        <v>3438</v>
      </c>
      <c r="F111" s="109" t="s">
        <v>1100</v>
      </c>
    </row>
    <row r="112" spans="2:6" ht="38.25" x14ac:dyDescent="0.2">
      <c r="B112" s="620"/>
      <c r="C112" s="79" t="s">
        <v>3299</v>
      </c>
      <c r="D112" s="328" t="s">
        <v>2653</v>
      </c>
      <c r="E112" s="218" t="s">
        <v>3439</v>
      </c>
      <c r="F112" s="109" t="s">
        <v>1100</v>
      </c>
    </row>
    <row r="113" spans="2:6" ht="38.25" x14ac:dyDescent="0.2">
      <c r="B113" s="620"/>
      <c r="C113" s="79" t="s">
        <v>3299</v>
      </c>
      <c r="D113" s="328" t="s">
        <v>2643</v>
      </c>
      <c r="E113" s="218" t="s">
        <v>3440</v>
      </c>
      <c r="F113" s="109" t="s">
        <v>1100</v>
      </c>
    </row>
    <row r="114" spans="2:6" ht="38.25" x14ac:dyDescent="0.2">
      <c r="B114" s="620"/>
      <c r="C114" s="79" t="s">
        <v>3299</v>
      </c>
      <c r="D114" s="328" t="s">
        <v>2642</v>
      </c>
      <c r="E114" s="218" t="s">
        <v>3441</v>
      </c>
      <c r="F114" s="109" t="s">
        <v>1100</v>
      </c>
    </row>
    <row r="115" spans="2:6" ht="25.5" x14ac:dyDescent="0.2">
      <c r="B115" s="620"/>
      <c r="C115" s="79" t="s">
        <v>3299</v>
      </c>
      <c r="D115" s="328" t="s">
        <v>2650</v>
      </c>
      <c r="E115" s="218" t="s">
        <v>3442</v>
      </c>
      <c r="F115" s="109" t="s">
        <v>1100</v>
      </c>
    </row>
    <row r="116" spans="2:6" ht="25.5" x14ac:dyDescent="0.2">
      <c r="B116" s="620"/>
      <c r="C116" s="79" t="s">
        <v>3299</v>
      </c>
      <c r="D116" s="328" t="s">
        <v>2648</v>
      </c>
      <c r="E116" s="218" t="s">
        <v>3443</v>
      </c>
      <c r="F116" s="109" t="s">
        <v>1100</v>
      </c>
    </row>
    <row r="117" spans="2:6" ht="38.25" x14ac:dyDescent="0.2">
      <c r="B117" s="620"/>
      <c r="C117" s="79" t="s">
        <v>3299</v>
      </c>
      <c r="D117" s="328" t="s">
        <v>2651</v>
      </c>
      <c r="E117" s="218" t="s">
        <v>3444</v>
      </c>
      <c r="F117" s="109" t="s">
        <v>1100</v>
      </c>
    </row>
    <row r="118" spans="2:6" ht="25.5" x14ac:dyDescent="0.2">
      <c r="B118" s="620"/>
      <c r="C118" s="79" t="s">
        <v>3299</v>
      </c>
      <c r="D118" s="328" t="s">
        <v>2645</v>
      </c>
      <c r="E118" s="218" t="s">
        <v>3445</v>
      </c>
      <c r="F118" s="109" t="s">
        <v>1100</v>
      </c>
    </row>
    <row r="119" spans="2:6" ht="25.5" x14ac:dyDescent="0.2">
      <c r="B119" s="620"/>
      <c r="C119" s="79" t="s">
        <v>3299</v>
      </c>
      <c r="D119" s="328" t="s">
        <v>2652</v>
      </c>
      <c r="E119" s="218" t="s">
        <v>3446</v>
      </c>
      <c r="F119" s="109" t="s">
        <v>1100</v>
      </c>
    </row>
    <row r="120" spans="2:6" x14ac:dyDescent="0.2">
      <c r="B120" s="620"/>
      <c r="C120" s="79" t="s">
        <v>3299</v>
      </c>
      <c r="D120" s="328" t="s">
        <v>2649</v>
      </c>
      <c r="E120" s="218" t="s">
        <v>3447</v>
      </c>
      <c r="F120" s="109" t="s">
        <v>1100</v>
      </c>
    </row>
    <row r="121" spans="2:6" ht="25.5" x14ac:dyDescent="0.2">
      <c r="B121" s="620"/>
      <c r="C121" s="79" t="s">
        <v>3299</v>
      </c>
      <c r="D121" s="327" t="s">
        <v>3448</v>
      </c>
      <c r="E121" s="219" t="s">
        <v>3449</v>
      </c>
      <c r="F121" s="109" t="s">
        <v>1100</v>
      </c>
    </row>
    <row r="122" spans="2:6" ht="25.5" x14ac:dyDescent="0.2">
      <c r="B122" s="620"/>
      <c r="C122" s="79" t="s">
        <v>3299</v>
      </c>
      <c r="D122" s="328" t="s">
        <v>3450</v>
      </c>
      <c r="E122" s="218" t="s">
        <v>3451</v>
      </c>
      <c r="F122" s="109" t="s">
        <v>1100</v>
      </c>
    </row>
    <row r="123" spans="2:6" ht="25.5" x14ac:dyDescent="0.2">
      <c r="B123" s="620"/>
      <c r="C123" s="79" t="s">
        <v>3299</v>
      </c>
      <c r="D123" s="328" t="s">
        <v>3452</v>
      </c>
      <c r="E123" s="218" t="s">
        <v>3453</v>
      </c>
      <c r="F123" s="109" t="s">
        <v>1100</v>
      </c>
    </row>
    <row r="124" spans="2:6" x14ac:dyDescent="0.2">
      <c r="B124" s="620"/>
      <c r="C124" s="79" t="s">
        <v>3299</v>
      </c>
      <c r="D124" s="328" t="s">
        <v>3454</v>
      </c>
      <c r="E124" s="218" t="s">
        <v>3455</v>
      </c>
      <c r="F124" s="109" t="s">
        <v>1100</v>
      </c>
    </row>
    <row r="125" spans="2:6" ht="38.25" x14ac:dyDescent="0.2">
      <c r="B125" s="620"/>
      <c r="C125" s="79" t="s">
        <v>3299</v>
      </c>
      <c r="D125" s="328" t="s">
        <v>2597</v>
      </c>
      <c r="E125" s="218" t="s">
        <v>3456</v>
      </c>
      <c r="F125" s="109" t="s">
        <v>1100</v>
      </c>
    </row>
    <row r="126" spans="2:6" ht="38.25" x14ac:dyDescent="0.2">
      <c r="B126" s="620"/>
      <c r="C126" s="79" t="s">
        <v>3299</v>
      </c>
      <c r="D126" s="328" t="s">
        <v>2598</v>
      </c>
      <c r="E126" s="218" t="s">
        <v>3457</v>
      </c>
      <c r="F126" s="109" t="s">
        <v>1100</v>
      </c>
    </row>
    <row r="127" spans="2:6" ht="25.5" x14ac:dyDescent="0.2">
      <c r="B127" s="620"/>
      <c r="C127" s="79" t="s">
        <v>3299</v>
      </c>
      <c r="D127" s="328" t="s">
        <v>2599</v>
      </c>
      <c r="E127" s="218" t="s">
        <v>3458</v>
      </c>
      <c r="F127" s="109" t="s">
        <v>1100</v>
      </c>
    </row>
    <row r="128" spans="2:6" ht="25.5" x14ac:dyDescent="0.2">
      <c r="B128" s="620"/>
      <c r="C128" s="79" t="s">
        <v>3299</v>
      </c>
      <c r="D128" s="328" t="s">
        <v>2600</v>
      </c>
      <c r="E128" s="218" t="s">
        <v>3459</v>
      </c>
      <c r="F128" s="109" t="s">
        <v>1100</v>
      </c>
    </row>
    <row r="129" spans="2:6" ht="25.5" x14ac:dyDescent="0.2">
      <c r="B129" s="620"/>
      <c r="C129" s="79" t="s">
        <v>3299</v>
      </c>
      <c r="D129" s="328" t="s">
        <v>2601</v>
      </c>
      <c r="E129" s="218" t="s">
        <v>3460</v>
      </c>
      <c r="F129" s="109" t="s">
        <v>1100</v>
      </c>
    </row>
    <row r="130" spans="2:6" ht="25.5" x14ac:dyDescent="0.2">
      <c r="B130" s="620"/>
      <c r="C130" s="79" t="s">
        <v>3299</v>
      </c>
      <c r="D130" s="328" t="s">
        <v>2602</v>
      </c>
      <c r="E130" s="218" t="s">
        <v>3461</v>
      </c>
      <c r="F130" s="109" t="s">
        <v>1100</v>
      </c>
    </row>
    <row r="131" spans="2:6" ht="25.5" x14ac:dyDescent="0.2">
      <c r="B131" s="620"/>
      <c r="C131" s="79" t="s">
        <v>3299</v>
      </c>
      <c r="D131" s="328" t="s">
        <v>2603</v>
      </c>
      <c r="E131" s="218" t="s">
        <v>3462</v>
      </c>
      <c r="F131" s="109" t="s">
        <v>1100</v>
      </c>
    </row>
    <row r="132" spans="2:6" ht="25.5" x14ac:dyDescent="0.2">
      <c r="B132" s="620"/>
      <c r="C132" s="79" t="s">
        <v>3299</v>
      </c>
      <c r="D132" s="327" t="s">
        <v>2604</v>
      </c>
      <c r="E132" s="219" t="s">
        <v>3463</v>
      </c>
      <c r="F132" s="109" t="s">
        <v>1100</v>
      </c>
    </row>
    <row r="133" spans="2:6" ht="25.5" x14ac:dyDescent="0.2">
      <c r="B133" s="620"/>
      <c r="C133" s="79" t="s">
        <v>3299</v>
      </c>
      <c r="D133" s="328" t="s">
        <v>2605</v>
      </c>
      <c r="E133" s="218" t="s">
        <v>3464</v>
      </c>
      <c r="F133" s="109" t="s">
        <v>1100</v>
      </c>
    </row>
    <row r="134" spans="2:6" ht="25.5" x14ac:dyDescent="0.2">
      <c r="B134" s="620"/>
      <c r="C134" s="79" t="s">
        <v>3299</v>
      </c>
      <c r="D134" s="328" t="s">
        <v>2606</v>
      </c>
      <c r="E134" s="218" t="s">
        <v>3465</v>
      </c>
      <c r="F134" s="109" t="s">
        <v>1100</v>
      </c>
    </row>
    <row r="135" spans="2:6" ht="25.5" x14ac:dyDescent="0.2">
      <c r="B135" s="620"/>
      <c r="C135" s="79" t="s">
        <v>3299</v>
      </c>
      <c r="D135" s="328" t="s">
        <v>2607</v>
      </c>
      <c r="E135" s="218" t="s">
        <v>3466</v>
      </c>
      <c r="F135" s="109" t="s">
        <v>1100</v>
      </c>
    </row>
    <row r="136" spans="2:6" ht="25.5" x14ac:dyDescent="0.2">
      <c r="B136" s="620"/>
      <c r="C136" s="79" t="s">
        <v>3299</v>
      </c>
      <c r="D136" s="328" t="s">
        <v>2608</v>
      </c>
      <c r="E136" s="218" t="s">
        <v>3467</v>
      </c>
      <c r="F136" s="109" t="s">
        <v>1100</v>
      </c>
    </row>
    <row r="137" spans="2:6" ht="38.25" x14ac:dyDescent="0.2">
      <c r="B137" s="620"/>
      <c r="C137" s="79" t="s">
        <v>3299</v>
      </c>
      <c r="D137" s="328" t="s">
        <v>2609</v>
      </c>
      <c r="E137" s="218" t="s">
        <v>3468</v>
      </c>
      <c r="F137" s="109" t="s">
        <v>1100</v>
      </c>
    </row>
    <row r="138" spans="2:6" ht="25.5" x14ac:dyDescent="0.2">
      <c r="B138" s="620"/>
      <c r="C138" s="79" t="s">
        <v>3299</v>
      </c>
      <c r="D138" s="328" t="s">
        <v>2610</v>
      </c>
      <c r="E138" s="218" t="s">
        <v>3469</v>
      </c>
      <c r="F138" s="109" t="s">
        <v>1100</v>
      </c>
    </row>
    <row r="139" spans="2:6" ht="25.5" x14ac:dyDescent="0.2">
      <c r="B139" s="620"/>
      <c r="C139" s="79" t="s">
        <v>3299</v>
      </c>
      <c r="D139" s="328" t="s">
        <v>2611</v>
      </c>
      <c r="E139" s="218" t="s">
        <v>3470</v>
      </c>
      <c r="F139" s="109" t="s">
        <v>1100</v>
      </c>
    </row>
    <row r="140" spans="2:6" ht="25.5" x14ac:dyDescent="0.2">
      <c r="B140" s="620"/>
      <c r="C140" s="79" t="s">
        <v>3299</v>
      </c>
      <c r="D140" s="328" t="s">
        <v>2612</v>
      </c>
      <c r="E140" s="218" t="s">
        <v>3471</v>
      </c>
      <c r="F140" s="109" t="s">
        <v>1100</v>
      </c>
    </row>
    <row r="141" spans="2:6" ht="25.5" x14ac:dyDescent="0.2">
      <c r="B141" s="620"/>
      <c r="C141" s="79" t="s">
        <v>3299</v>
      </c>
      <c r="D141" s="328" t="s">
        <v>2613</v>
      </c>
      <c r="E141" s="218" t="s">
        <v>3472</v>
      </c>
      <c r="F141" s="109" t="s">
        <v>1100</v>
      </c>
    </row>
    <row r="142" spans="2:6" ht="25.5" x14ac:dyDescent="0.2">
      <c r="B142" s="620"/>
      <c r="C142" s="79" t="s">
        <v>3299</v>
      </c>
      <c r="D142" s="328" t="s">
        <v>2614</v>
      </c>
      <c r="E142" s="218" t="s">
        <v>3473</v>
      </c>
      <c r="F142" s="109" t="s">
        <v>1100</v>
      </c>
    </row>
    <row r="143" spans="2:6" ht="25.5" x14ac:dyDescent="0.2">
      <c r="B143" s="620"/>
      <c r="C143" s="79" t="s">
        <v>3299</v>
      </c>
      <c r="D143" s="327" t="s">
        <v>2615</v>
      </c>
      <c r="E143" s="219" t="s">
        <v>3474</v>
      </c>
      <c r="F143" s="109" t="s">
        <v>1100</v>
      </c>
    </row>
    <row r="144" spans="2:6" ht="25.5" x14ac:dyDescent="0.2">
      <c r="B144" s="620"/>
      <c r="C144" s="79" t="s">
        <v>3299</v>
      </c>
      <c r="D144" s="328" t="s">
        <v>2616</v>
      </c>
      <c r="E144" s="218" t="s">
        <v>3475</v>
      </c>
      <c r="F144" s="109" t="s">
        <v>1100</v>
      </c>
    </row>
    <row r="145" spans="2:6" ht="25.5" x14ac:dyDescent="0.2">
      <c r="B145" s="620"/>
      <c r="C145" s="79" t="s">
        <v>3299</v>
      </c>
      <c r="D145" s="328" t="s">
        <v>2617</v>
      </c>
      <c r="E145" s="218" t="s">
        <v>3476</v>
      </c>
      <c r="F145" s="109" t="s">
        <v>1100</v>
      </c>
    </row>
    <row r="146" spans="2:6" ht="25.5" x14ac:dyDescent="0.2">
      <c r="B146" s="620"/>
      <c r="C146" s="79" t="s">
        <v>3299</v>
      </c>
      <c r="D146" s="328" t="s">
        <v>2618</v>
      </c>
      <c r="E146" s="218" t="s">
        <v>3477</v>
      </c>
      <c r="F146" s="109" t="s">
        <v>1100</v>
      </c>
    </row>
    <row r="147" spans="2:6" ht="25.5" x14ac:dyDescent="0.2">
      <c r="B147" s="620"/>
      <c r="C147" s="79" t="s">
        <v>3299</v>
      </c>
      <c r="D147" s="328" t="s">
        <v>2619</v>
      </c>
      <c r="E147" s="218" t="s">
        <v>3478</v>
      </c>
      <c r="F147" s="109" t="s">
        <v>1100</v>
      </c>
    </row>
    <row r="148" spans="2:6" ht="38.25" x14ac:dyDescent="0.2">
      <c r="B148" s="620"/>
      <c r="C148" s="79" t="s">
        <v>3299</v>
      </c>
      <c r="D148" s="328" t="s">
        <v>2620</v>
      </c>
      <c r="E148" s="218" t="s">
        <v>3479</v>
      </c>
      <c r="F148" s="109" t="s">
        <v>1100</v>
      </c>
    </row>
    <row r="149" spans="2:6" ht="25.5" x14ac:dyDescent="0.2">
      <c r="B149" s="620"/>
      <c r="C149" s="79" t="s">
        <v>3299</v>
      </c>
      <c r="D149" s="328" t="s">
        <v>2621</v>
      </c>
      <c r="E149" s="218" t="s">
        <v>3480</v>
      </c>
      <c r="F149" s="109" t="s">
        <v>1100</v>
      </c>
    </row>
    <row r="150" spans="2:6" ht="38.25" x14ac:dyDescent="0.2">
      <c r="B150" s="620"/>
      <c r="C150" s="79" t="s">
        <v>3299</v>
      </c>
      <c r="D150" s="328" t="s">
        <v>2622</v>
      </c>
      <c r="E150" s="218" t="s">
        <v>3481</v>
      </c>
      <c r="F150" s="109" t="s">
        <v>1100</v>
      </c>
    </row>
    <row r="151" spans="2:6" x14ac:dyDescent="0.2">
      <c r="B151" s="620"/>
      <c r="C151" s="79" t="s">
        <v>3299</v>
      </c>
      <c r="D151" s="328" t="s">
        <v>2623</v>
      </c>
      <c r="E151" s="218" t="s">
        <v>3482</v>
      </c>
      <c r="F151" s="109" t="s">
        <v>1100</v>
      </c>
    </row>
    <row r="152" spans="2:6" ht="38.25" x14ac:dyDescent="0.2">
      <c r="B152" s="620"/>
      <c r="C152" s="79" t="s">
        <v>3299</v>
      </c>
      <c r="D152" s="328" t="s">
        <v>2640</v>
      </c>
      <c r="E152" s="218" t="s">
        <v>3483</v>
      </c>
      <c r="F152" s="109" t="s">
        <v>1100</v>
      </c>
    </row>
    <row r="153" spans="2:6" x14ac:dyDescent="0.2">
      <c r="B153" s="620"/>
      <c r="C153" s="79" t="s">
        <v>3299</v>
      </c>
      <c r="D153" s="328" t="s">
        <v>3484</v>
      </c>
      <c r="E153" s="218" t="s">
        <v>3485</v>
      </c>
      <c r="F153" s="109" t="s">
        <v>1100</v>
      </c>
    </row>
    <row r="154" spans="2:6" ht="25.5" x14ac:dyDescent="0.2">
      <c r="B154" s="620"/>
      <c r="C154" s="79" t="s">
        <v>3299</v>
      </c>
      <c r="D154" s="327" t="s">
        <v>3486</v>
      </c>
      <c r="E154" s="219" t="s">
        <v>3487</v>
      </c>
      <c r="F154" s="109" t="s">
        <v>1100</v>
      </c>
    </row>
    <row r="155" spans="2:6" ht="25.5" x14ac:dyDescent="0.2">
      <c r="B155" s="620"/>
      <c r="C155" s="79" t="s">
        <v>3299</v>
      </c>
      <c r="D155" s="328" t="s">
        <v>3488</v>
      </c>
      <c r="E155" s="218" t="s">
        <v>3489</v>
      </c>
      <c r="F155" s="109" t="s">
        <v>1100</v>
      </c>
    </row>
    <row r="156" spans="2:6" ht="25.5" x14ac:dyDescent="0.2">
      <c r="B156" s="620"/>
      <c r="C156" s="79" t="s">
        <v>3299</v>
      </c>
      <c r="D156" s="328" t="s">
        <v>3490</v>
      </c>
      <c r="E156" s="218" t="s">
        <v>3491</v>
      </c>
      <c r="F156" s="109" t="s">
        <v>1100</v>
      </c>
    </row>
    <row r="157" spans="2:6" ht="25.5" x14ac:dyDescent="0.2">
      <c r="B157" s="620"/>
      <c r="C157" s="79" t="s">
        <v>3299</v>
      </c>
      <c r="D157" s="328" t="s">
        <v>3492</v>
      </c>
      <c r="E157" s="218" t="s">
        <v>3493</v>
      </c>
      <c r="F157" s="109" t="s">
        <v>1100</v>
      </c>
    </row>
    <row r="158" spans="2:6" ht="25.5" x14ac:dyDescent="0.2">
      <c r="B158" s="620"/>
      <c r="C158" s="79" t="s">
        <v>3299</v>
      </c>
      <c r="D158" s="328" t="s">
        <v>3494</v>
      </c>
      <c r="E158" s="218" t="s">
        <v>3495</v>
      </c>
      <c r="F158" s="109" t="s">
        <v>1100</v>
      </c>
    </row>
    <row r="159" spans="2:6" x14ac:dyDescent="0.2">
      <c r="B159" s="620"/>
      <c r="C159" s="79" t="s">
        <v>3299</v>
      </c>
      <c r="D159" s="328" t="s">
        <v>3496</v>
      </c>
      <c r="E159" s="218" t="s">
        <v>3497</v>
      </c>
      <c r="F159" s="109" t="s">
        <v>1100</v>
      </c>
    </row>
    <row r="160" spans="2:6" ht="25.5" x14ac:dyDescent="0.2">
      <c r="B160" s="620"/>
      <c r="C160" s="79" t="s">
        <v>3299</v>
      </c>
      <c r="D160" s="328" t="s">
        <v>3498</v>
      </c>
      <c r="E160" s="218" t="s">
        <v>3499</v>
      </c>
      <c r="F160" s="109" t="s">
        <v>1100</v>
      </c>
    </row>
    <row r="161" spans="2:6" ht="38.25" x14ac:dyDescent="0.2">
      <c r="B161" s="620"/>
      <c r="C161" s="79" t="s">
        <v>3299</v>
      </c>
      <c r="D161" s="328" t="s">
        <v>3500</v>
      </c>
      <c r="E161" s="218" t="s">
        <v>3501</v>
      </c>
      <c r="F161" s="109" t="s">
        <v>1100</v>
      </c>
    </row>
    <row r="162" spans="2:6" ht="25.5" x14ac:dyDescent="0.2">
      <c r="B162" s="620"/>
      <c r="C162" s="79" t="s">
        <v>3299</v>
      </c>
      <c r="D162" s="328" t="s">
        <v>3502</v>
      </c>
      <c r="E162" s="218" t="s">
        <v>3503</v>
      </c>
      <c r="F162" s="109" t="s">
        <v>1100</v>
      </c>
    </row>
    <row r="163" spans="2:6" x14ac:dyDescent="0.2">
      <c r="B163" s="620"/>
      <c r="C163" s="79" t="s">
        <v>3299</v>
      </c>
      <c r="D163" s="328" t="s">
        <v>3504</v>
      </c>
      <c r="E163" s="218" t="s">
        <v>3505</v>
      </c>
      <c r="F163" s="109" t="s">
        <v>1100</v>
      </c>
    </row>
    <row r="164" spans="2:6" ht="25.5" x14ac:dyDescent="0.2">
      <c r="B164" s="620"/>
      <c r="C164" s="79" t="s">
        <v>3299</v>
      </c>
      <c r="D164" s="328" t="s">
        <v>3506</v>
      </c>
      <c r="E164" s="218" t="s">
        <v>3507</v>
      </c>
      <c r="F164" s="109" t="s">
        <v>1100</v>
      </c>
    </row>
    <row r="165" spans="2:6" ht="25.5" x14ac:dyDescent="0.2">
      <c r="B165" s="620"/>
      <c r="C165" s="79" t="s">
        <v>3299</v>
      </c>
      <c r="D165" s="327" t="s">
        <v>3508</v>
      </c>
      <c r="E165" s="219" t="s">
        <v>3509</v>
      </c>
      <c r="F165" s="109" t="s">
        <v>1100</v>
      </c>
    </row>
    <row r="166" spans="2:6" x14ac:dyDescent="0.2">
      <c r="B166" s="620"/>
      <c r="C166" s="79" t="s">
        <v>3299</v>
      </c>
      <c r="D166" s="328" t="s">
        <v>3510</v>
      </c>
      <c r="E166" s="218" t="s">
        <v>3511</v>
      </c>
      <c r="F166" s="109" t="s">
        <v>1100</v>
      </c>
    </row>
    <row r="167" spans="2:6" ht="25.5" x14ac:dyDescent="0.2">
      <c r="B167" s="620"/>
      <c r="C167" s="79" t="s">
        <v>3299</v>
      </c>
      <c r="D167" s="328" t="s">
        <v>3512</v>
      </c>
      <c r="E167" s="218" t="s">
        <v>3513</v>
      </c>
      <c r="F167" s="109" t="s">
        <v>1100</v>
      </c>
    </row>
    <row r="168" spans="2:6" x14ac:dyDescent="0.2">
      <c r="B168" s="620"/>
      <c r="C168" s="85" t="s">
        <v>3299</v>
      </c>
      <c r="D168" s="329" t="s">
        <v>3514</v>
      </c>
      <c r="E168" s="220" t="s">
        <v>3515</v>
      </c>
      <c r="F168" s="109" t="s">
        <v>1100</v>
      </c>
    </row>
    <row r="169" spans="2:6" x14ac:dyDescent="0.2">
      <c r="B169" s="620"/>
      <c r="C169" s="110" t="s">
        <v>3300</v>
      </c>
      <c r="D169" s="328" t="s">
        <v>3516</v>
      </c>
      <c r="E169" s="218" t="s">
        <v>3517</v>
      </c>
      <c r="F169" s="109" t="s">
        <v>1100</v>
      </c>
    </row>
    <row r="170" spans="2:6" x14ac:dyDescent="0.2">
      <c r="B170" s="620"/>
      <c r="C170" s="82" t="s">
        <v>3300</v>
      </c>
      <c r="D170" s="328" t="s">
        <v>2688</v>
      </c>
      <c r="E170" s="218" t="s">
        <v>3518</v>
      </c>
      <c r="F170" s="109" t="s">
        <v>1100</v>
      </c>
    </row>
    <row r="171" spans="2:6" ht="51" x14ac:dyDescent="0.2">
      <c r="B171" s="620"/>
      <c r="C171" s="110" t="s">
        <v>3300</v>
      </c>
      <c r="D171" s="328" t="s">
        <v>3519</v>
      </c>
      <c r="E171" s="218" t="s">
        <v>3520</v>
      </c>
      <c r="F171" s="109" t="s">
        <v>1100</v>
      </c>
    </row>
    <row r="172" spans="2:6" x14ac:dyDescent="0.2">
      <c r="B172" s="620"/>
      <c r="C172" s="82" t="s">
        <v>3300</v>
      </c>
      <c r="D172" s="328" t="s">
        <v>2680</v>
      </c>
      <c r="E172" s="218" t="s">
        <v>3521</v>
      </c>
      <c r="F172" s="109" t="s">
        <v>1100</v>
      </c>
    </row>
    <row r="173" spans="2:6" x14ac:dyDescent="0.2">
      <c r="B173" s="620"/>
      <c r="C173" s="110" t="s">
        <v>3300</v>
      </c>
      <c r="D173" s="328" t="s">
        <v>2681</v>
      </c>
      <c r="E173" s="218" t="s">
        <v>3522</v>
      </c>
      <c r="F173" s="109" t="s">
        <v>1100</v>
      </c>
    </row>
    <row r="174" spans="2:6" ht="25.5" x14ac:dyDescent="0.2">
      <c r="B174" s="620"/>
      <c r="C174" s="82" t="s">
        <v>3300</v>
      </c>
      <c r="D174" s="328" t="s">
        <v>2677</v>
      </c>
      <c r="E174" s="218" t="s">
        <v>3523</v>
      </c>
      <c r="F174" s="109" t="s">
        <v>1100</v>
      </c>
    </row>
    <row r="175" spans="2:6" ht="25.5" x14ac:dyDescent="0.2">
      <c r="B175" s="620"/>
      <c r="C175" s="110" t="s">
        <v>3300</v>
      </c>
      <c r="D175" s="328" t="s">
        <v>2678</v>
      </c>
      <c r="E175" s="218" t="s">
        <v>3524</v>
      </c>
      <c r="F175" s="109" t="s">
        <v>1100</v>
      </c>
    </row>
    <row r="176" spans="2:6" ht="38.25" x14ac:dyDescent="0.2">
      <c r="B176" s="620"/>
      <c r="C176" s="82" t="s">
        <v>3300</v>
      </c>
      <c r="D176" s="327" t="s">
        <v>2689</v>
      </c>
      <c r="E176" s="219" t="s">
        <v>3525</v>
      </c>
      <c r="F176" s="109" t="s">
        <v>1100</v>
      </c>
    </row>
    <row r="177" spans="2:6" x14ac:dyDescent="0.2">
      <c r="B177" s="620"/>
      <c r="C177" s="110" t="s">
        <v>3300</v>
      </c>
      <c r="D177" s="328" t="s">
        <v>2682</v>
      </c>
      <c r="E177" s="218" t="s">
        <v>3526</v>
      </c>
      <c r="F177" s="109" t="s">
        <v>1100</v>
      </c>
    </row>
    <row r="178" spans="2:6" x14ac:dyDescent="0.2">
      <c r="B178" s="620"/>
      <c r="C178" s="82" t="s">
        <v>3300</v>
      </c>
      <c r="D178" s="328" t="s">
        <v>2683</v>
      </c>
      <c r="E178" s="218" t="s">
        <v>3527</v>
      </c>
      <c r="F178" s="109" t="s">
        <v>1100</v>
      </c>
    </row>
    <row r="179" spans="2:6" ht="25.5" x14ac:dyDescent="0.2">
      <c r="B179" s="620"/>
      <c r="C179" s="110" t="s">
        <v>3300</v>
      </c>
      <c r="D179" s="328" t="s">
        <v>2684</v>
      </c>
      <c r="E179" s="218" t="s">
        <v>3528</v>
      </c>
      <c r="F179" s="109" t="s">
        <v>1100</v>
      </c>
    </row>
    <row r="180" spans="2:6" x14ac:dyDescent="0.2">
      <c r="B180" s="620"/>
      <c r="C180" s="82" t="s">
        <v>3300</v>
      </c>
      <c r="D180" s="328" t="s">
        <v>2685</v>
      </c>
      <c r="E180" s="218" t="s">
        <v>3529</v>
      </c>
      <c r="F180" s="109" t="s">
        <v>1100</v>
      </c>
    </row>
    <row r="181" spans="2:6" ht="51" x14ac:dyDescent="0.2">
      <c r="B181" s="620"/>
      <c r="C181" s="110" t="s">
        <v>3300</v>
      </c>
      <c r="D181" s="328" t="s">
        <v>3530</v>
      </c>
      <c r="E181" s="218" t="s">
        <v>3531</v>
      </c>
      <c r="F181" s="109" t="s">
        <v>1100</v>
      </c>
    </row>
    <row r="182" spans="2:6" x14ac:dyDescent="0.2">
      <c r="B182" s="620"/>
      <c r="C182" s="82" t="s">
        <v>3300</v>
      </c>
      <c r="D182" s="328" t="s">
        <v>3532</v>
      </c>
      <c r="E182" s="218" t="s">
        <v>3533</v>
      </c>
      <c r="F182" s="109" t="s">
        <v>1100</v>
      </c>
    </row>
    <row r="183" spans="2:6" x14ac:dyDescent="0.2">
      <c r="B183" s="620"/>
      <c r="C183" s="110" t="s">
        <v>3300</v>
      </c>
      <c r="D183" s="328" t="s">
        <v>3534</v>
      </c>
      <c r="E183" s="218" t="s">
        <v>3535</v>
      </c>
      <c r="F183" s="109" t="s">
        <v>1100</v>
      </c>
    </row>
    <row r="184" spans="2:6" x14ac:dyDescent="0.2">
      <c r="B184" s="620"/>
      <c r="C184" s="82" t="s">
        <v>3300</v>
      </c>
      <c r="D184" s="328" t="s">
        <v>3536</v>
      </c>
      <c r="E184" s="218" t="s">
        <v>3537</v>
      </c>
      <c r="F184" s="109" t="s">
        <v>1100</v>
      </c>
    </row>
    <row r="185" spans="2:6" x14ac:dyDescent="0.2">
      <c r="B185" s="620"/>
      <c r="C185" s="110" t="s">
        <v>3300</v>
      </c>
      <c r="D185" s="328" t="s">
        <v>3538</v>
      </c>
      <c r="E185" s="218" t="s">
        <v>3539</v>
      </c>
      <c r="F185" s="109" t="s">
        <v>1100</v>
      </c>
    </row>
    <row r="186" spans="2:6" ht="25.5" x14ac:dyDescent="0.2">
      <c r="B186" s="620"/>
      <c r="C186" s="82" t="s">
        <v>3300</v>
      </c>
      <c r="D186" s="328" t="s">
        <v>3540</v>
      </c>
      <c r="E186" s="218" t="s">
        <v>3541</v>
      </c>
      <c r="F186" s="109" t="s">
        <v>1100</v>
      </c>
    </row>
    <row r="187" spans="2:6" x14ac:dyDescent="0.2">
      <c r="B187" s="620"/>
      <c r="C187" s="110" t="s">
        <v>3300</v>
      </c>
      <c r="D187" s="327" t="s">
        <v>3542</v>
      </c>
      <c r="E187" s="219" t="s">
        <v>3543</v>
      </c>
      <c r="F187" s="109" t="s">
        <v>1100</v>
      </c>
    </row>
    <row r="188" spans="2:6" ht="51" x14ac:dyDescent="0.2">
      <c r="B188" s="620"/>
      <c r="C188" s="82" t="s">
        <v>3300</v>
      </c>
      <c r="D188" s="328" t="s">
        <v>3544</v>
      </c>
      <c r="E188" s="218" t="s">
        <v>3545</v>
      </c>
      <c r="F188" s="109" t="s">
        <v>1100</v>
      </c>
    </row>
    <row r="189" spans="2:6" ht="89.25" x14ac:dyDescent="0.2">
      <c r="B189" s="620"/>
      <c r="C189" s="110" t="s">
        <v>3300</v>
      </c>
      <c r="D189" s="328" t="s">
        <v>3546</v>
      </c>
      <c r="E189" s="218" t="s">
        <v>3547</v>
      </c>
      <c r="F189" s="109" t="s">
        <v>1100</v>
      </c>
    </row>
    <row r="190" spans="2:6" ht="140.25" x14ac:dyDescent="0.2">
      <c r="B190" s="620"/>
      <c r="C190" s="82" t="s">
        <v>3300</v>
      </c>
      <c r="D190" s="328" t="s">
        <v>3548</v>
      </c>
      <c r="E190" s="218" t="s">
        <v>3549</v>
      </c>
      <c r="F190" s="109" t="s">
        <v>1100</v>
      </c>
    </row>
    <row r="191" spans="2:6" ht="51" x14ac:dyDescent="0.2">
      <c r="B191" s="620"/>
      <c r="C191" s="110" t="s">
        <v>3300</v>
      </c>
      <c r="D191" s="328" t="s">
        <v>3550</v>
      </c>
      <c r="E191" s="218" t="s">
        <v>3551</v>
      </c>
      <c r="F191" s="109" t="s">
        <v>1100</v>
      </c>
    </row>
    <row r="192" spans="2:6" ht="89.25" x14ac:dyDescent="0.2">
      <c r="B192" s="620"/>
      <c r="C192" s="82" t="s">
        <v>3300</v>
      </c>
      <c r="D192" s="328" t="s">
        <v>3552</v>
      </c>
      <c r="E192" s="218" t="s">
        <v>3553</v>
      </c>
      <c r="F192" s="109" t="s">
        <v>1100</v>
      </c>
    </row>
    <row r="193" spans="2:6" ht="51" x14ac:dyDescent="0.2">
      <c r="B193" s="620"/>
      <c r="C193" s="110" t="s">
        <v>3300</v>
      </c>
      <c r="D193" s="328" t="s">
        <v>3554</v>
      </c>
      <c r="E193" s="218" t="s">
        <v>3555</v>
      </c>
      <c r="F193" s="109" t="s">
        <v>1100</v>
      </c>
    </row>
    <row r="194" spans="2:6" ht="25.5" x14ac:dyDescent="0.2">
      <c r="B194" s="620"/>
      <c r="C194" s="82" t="s">
        <v>3300</v>
      </c>
      <c r="D194" s="328" t="s">
        <v>3556</v>
      </c>
      <c r="E194" s="218" t="s">
        <v>3557</v>
      </c>
      <c r="F194" s="109" t="s">
        <v>1100</v>
      </c>
    </row>
    <row r="195" spans="2:6" ht="25.5" x14ac:dyDescent="0.2">
      <c r="B195" s="620"/>
      <c r="C195" s="110" t="s">
        <v>3300</v>
      </c>
      <c r="D195" s="328" t="s">
        <v>3558</v>
      </c>
      <c r="E195" s="218" t="s">
        <v>3557</v>
      </c>
      <c r="F195" s="109" t="s">
        <v>1100</v>
      </c>
    </row>
    <row r="196" spans="2:6" ht="25.5" x14ac:dyDescent="0.2">
      <c r="B196" s="620"/>
      <c r="C196" s="82" t="s">
        <v>3300</v>
      </c>
      <c r="D196" s="328" t="s">
        <v>3559</v>
      </c>
      <c r="E196" s="218" t="s">
        <v>3557</v>
      </c>
      <c r="F196" s="109" t="s">
        <v>1100</v>
      </c>
    </row>
    <row r="197" spans="2:6" ht="25.5" x14ac:dyDescent="0.2">
      <c r="B197" s="620"/>
      <c r="C197" s="110" t="s">
        <v>3300</v>
      </c>
      <c r="D197" s="328" t="s">
        <v>3560</v>
      </c>
      <c r="E197" s="218" t="s">
        <v>3561</v>
      </c>
      <c r="F197" s="109" t="s">
        <v>1100</v>
      </c>
    </row>
    <row r="198" spans="2:6" ht="25.5" x14ac:dyDescent="0.2">
      <c r="B198" s="620"/>
      <c r="C198" s="82" t="s">
        <v>3300</v>
      </c>
      <c r="D198" s="327" t="s">
        <v>3562</v>
      </c>
      <c r="E198" s="219" t="s">
        <v>3561</v>
      </c>
      <c r="F198" s="109" t="s">
        <v>1100</v>
      </c>
    </row>
    <row r="199" spans="2:6" ht="25.5" x14ac:dyDescent="0.2">
      <c r="B199" s="620"/>
      <c r="C199" s="419" t="s">
        <v>3300</v>
      </c>
      <c r="D199" s="329" t="s">
        <v>3563</v>
      </c>
      <c r="E199" s="220" t="s">
        <v>3561</v>
      </c>
      <c r="F199" s="109" t="s">
        <v>1100</v>
      </c>
    </row>
    <row r="200" spans="2:6" x14ac:dyDescent="0.2">
      <c r="B200" s="620"/>
      <c r="C200" s="79" t="s">
        <v>3301</v>
      </c>
      <c r="D200" s="327" t="s">
        <v>3564</v>
      </c>
      <c r="E200" s="219" t="s">
        <v>3565</v>
      </c>
      <c r="F200" s="109" t="s">
        <v>1100</v>
      </c>
    </row>
    <row r="201" spans="2:6" x14ac:dyDescent="0.2">
      <c r="B201" s="620"/>
      <c r="C201" s="82" t="s">
        <v>3301</v>
      </c>
      <c r="D201" s="328" t="s">
        <v>3566</v>
      </c>
      <c r="E201" s="218" t="s">
        <v>3567</v>
      </c>
      <c r="F201" s="109" t="s">
        <v>1100</v>
      </c>
    </row>
    <row r="202" spans="2:6" x14ac:dyDescent="0.2">
      <c r="B202" s="620"/>
      <c r="C202" s="79" t="s">
        <v>3301</v>
      </c>
      <c r="D202" s="328" t="s">
        <v>3568</v>
      </c>
      <c r="E202" s="218" t="s">
        <v>3567</v>
      </c>
      <c r="F202" s="109" t="s">
        <v>1100</v>
      </c>
    </row>
    <row r="203" spans="2:6" ht="38.25" x14ac:dyDescent="0.2">
      <c r="B203" s="620"/>
      <c r="C203" s="82" t="s">
        <v>3301</v>
      </c>
      <c r="D203" s="328" t="s">
        <v>3569</v>
      </c>
      <c r="E203" s="218" t="s">
        <v>3570</v>
      </c>
      <c r="F203" s="109" t="s">
        <v>1100</v>
      </c>
    </row>
    <row r="204" spans="2:6" x14ac:dyDescent="0.2">
      <c r="B204" s="620"/>
      <c r="C204" s="79" t="s">
        <v>3301</v>
      </c>
      <c r="D204" s="328" t="s">
        <v>3571</v>
      </c>
      <c r="E204" s="218" t="s">
        <v>3572</v>
      </c>
      <c r="F204" s="109" t="s">
        <v>1100</v>
      </c>
    </row>
    <row r="205" spans="2:6" ht="63.75" x14ac:dyDescent="0.2">
      <c r="B205" s="620"/>
      <c r="C205" s="82" t="s">
        <v>3301</v>
      </c>
      <c r="D205" s="328" t="s">
        <v>3573</v>
      </c>
      <c r="E205" s="218" t="s">
        <v>3574</v>
      </c>
      <c r="F205" s="109" t="s">
        <v>1100</v>
      </c>
    </row>
    <row r="206" spans="2:6" ht="51" x14ac:dyDescent="0.2">
      <c r="B206" s="620"/>
      <c r="C206" s="79" t="s">
        <v>3301</v>
      </c>
      <c r="D206" s="328" t="s">
        <v>3575</v>
      </c>
      <c r="E206" s="218" t="s">
        <v>3576</v>
      </c>
      <c r="F206" s="109" t="s">
        <v>1100</v>
      </c>
    </row>
    <row r="207" spans="2:6" ht="38.25" x14ac:dyDescent="0.2">
      <c r="B207" s="620"/>
      <c r="C207" s="82" t="s">
        <v>3301</v>
      </c>
      <c r="D207" s="328" t="s">
        <v>3577</v>
      </c>
      <c r="E207" s="218" t="s">
        <v>3578</v>
      </c>
      <c r="F207" s="109" t="s">
        <v>1100</v>
      </c>
    </row>
    <row r="208" spans="2:6" ht="25.5" x14ac:dyDescent="0.2">
      <c r="B208" s="620"/>
      <c r="C208" s="79" t="s">
        <v>3301</v>
      </c>
      <c r="D208" s="328" t="s">
        <v>3579</v>
      </c>
      <c r="E208" s="218" t="s">
        <v>3567</v>
      </c>
      <c r="F208" s="109" t="s">
        <v>1100</v>
      </c>
    </row>
    <row r="209" spans="2:6" x14ac:dyDescent="0.2">
      <c r="B209" s="620"/>
      <c r="C209" s="82" t="s">
        <v>3301</v>
      </c>
      <c r="D209" s="327" t="s">
        <v>3580</v>
      </c>
      <c r="E209" s="219" t="s">
        <v>3581</v>
      </c>
      <c r="F209" s="109" t="s">
        <v>1100</v>
      </c>
    </row>
    <row r="210" spans="2:6" x14ac:dyDescent="0.2">
      <c r="B210" s="620"/>
      <c r="C210" s="79" t="s">
        <v>3301</v>
      </c>
      <c r="D210" s="328" t="s">
        <v>3582</v>
      </c>
      <c r="E210" s="218" t="s">
        <v>3583</v>
      </c>
      <c r="F210" s="109" t="s">
        <v>1100</v>
      </c>
    </row>
    <row r="211" spans="2:6" x14ac:dyDescent="0.2">
      <c r="B211" s="620"/>
      <c r="C211" s="82" t="s">
        <v>3301</v>
      </c>
      <c r="D211" s="328" t="s">
        <v>3584</v>
      </c>
      <c r="E211" s="218" t="s">
        <v>3585</v>
      </c>
      <c r="F211" s="109" t="s">
        <v>1100</v>
      </c>
    </row>
    <row r="212" spans="2:6" x14ac:dyDescent="0.2">
      <c r="B212" s="620"/>
      <c r="C212" s="79" t="s">
        <v>3301</v>
      </c>
      <c r="D212" s="328" t="s">
        <v>3586</v>
      </c>
      <c r="E212" s="218" t="s">
        <v>3587</v>
      </c>
      <c r="F212" s="109" t="s">
        <v>1100</v>
      </c>
    </row>
    <row r="213" spans="2:6" x14ac:dyDescent="0.2">
      <c r="B213" s="620"/>
      <c r="C213" s="82" t="s">
        <v>3301</v>
      </c>
      <c r="D213" s="328" t="s">
        <v>3588</v>
      </c>
      <c r="E213" s="218" t="s">
        <v>3589</v>
      </c>
      <c r="F213" s="109" t="s">
        <v>1100</v>
      </c>
    </row>
    <row r="214" spans="2:6" x14ac:dyDescent="0.2">
      <c r="B214" s="620"/>
      <c r="C214" s="79" t="s">
        <v>3301</v>
      </c>
      <c r="D214" s="328" t="s">
        <v>3590</v>
      </c>
      <c r="E214" s="218" t="s">
        <v>3591</v>
      </c>
      <c r="F214" s="109" t="s">
        <v>1100</v>
      </c>
    </row>
    <row r="215" spans="2:6" x14ac:dyDescent="0.2">
      <c r="B215" s="620"/>
      <c r="C215" s="82" t="s">
        <v>3301</v>
      </c>
      <c r="D215" s="328" t="s">
        <v>3592</v>
      </c>
      <c r="E215" s="218" t="s">
        <v>3593</v>
      </c>
      <c r="F215" s="109" t="s">
        <v>1100</v>
      </c>
    </row>
    <row r="216" spans="2:6" x14ac:dyDescent="0.2">
      <c r="B216" s="620"/>
      <c r="C216" s="79" t="s">
        <v>3301</v>
      </c>
      <c r="D216" s="328" t="s">
        <v>3594</v>
      </c>
      <c r="E216" s="218" t="s">
        <v>3595</v>
      </c>
      <c r="F216" s="109" t="s">
        <v>1100</v>
      </c>
    </row>
    <row r="217" spans="2:6" x14ac:dyDescent="0.2">
      <c r="B217" s="620"/>
      <c r="C217" s="82" t="s">
        <v>3301</v>
      </c>
      <c r="D217" s="328" t="s">
        <v>3596</v>
      </c>
      <c r="E217" s="218" t="s">
        <v>3567</v>
      </c>
      <c r="F217" s="109" t="s">
        <v>1100</v>
      </c>
    </row>
    <row r="218" spans="2:6" x14ac:dyDescent="0.2">
      <c r="B218" s="620"/>
      <c r="C218" s="79" t="s">
        <v>3301</v>
      </c>
      <c r="D218" s="328" t="s">
        <v>3597</v>
      </c>
      <c r="E218" s="218" t="s">
        <v>3598</v>
      </c>
      <c r="F218" s="109" t="s">
        <v>1100</v>
      </c>
    </row>
    <row r="219" spans="2:6" x14ac:dyDescent="0.2">
      <c r="B219" s="620"/>
      <c r="C219" s="82" t="s">
        <v>3301</v>
      </c>
      <c r="D219" s="328" t="s">
        <v>3599</v>
      </c>
      <c r="E219" s="218" t="s">
        <v>3600</v>
      </c>
      <c r="F219" s="109" t="s">
        <v>1100</v>
      </c>
    </row>
    <row r="220" spans="2:6" x14ac:dyDescent="0.2">
      <c r="B220" s="620"/>
      <c r="C220" s="79" t="s">
        <v>3301</v>
      </c>
      <c r="D220" s="327" t="s">
        <v>3601</v>
      </c>
      <c r="E220" s="219" t="s">
        <v>3567</v>
      </c>
      <c r="F220" s="109" t="s">
        <v>1100</v>
      </c>
    </row>
    <row r="221" spans="2:6" x14ac:dyDescent="0.2">
      <c r="B221" s="620"/>
      <c r="C221" s="82" t="s">
        <v>3301</v>
      </c>
      <c r="D221" s="328" t="s">
        <v>3602</v>
      </c>
      <c r="E221" s="218" t="s">
        <v>3567</v>
      </c>
      <c r="F221" s="109" t="s">
        <v>1100</v>
      </c>
    </row>
    <row r="222" spans="2:6" x14ac:dyDescent="0.2">
      <c r="B222" s="620"/>
      <c r="C222" s="79" t="s">
        <v>3301</v>
      </c>
      <c r="D222" s="328" t="s">
        <v>3603</v>
      </c>
      <c r="E222" s="218" t="s">
        <v>3604</v>
      </c>
      <c r="F222" s="109" t="s">
        <v>1100</v>
      </c>
    </row>
    <row r="223" spans="2:6" x14ac:dyDescent="0.2">
      <c r="B223" s="620"/>
      <c r="C223" s="82" t="s">
        <v>3301</v>
      </c>
      <c r="D223" s="328" t="s">
        <v>3605</v>
      </c>
      <c r="E223" s="218" t="s">
        <v>3567</v>
      </c>
      <c r="F223" s="109" t="s">
        <v>1100</v>
      </c>
    </row>
    <row r="224" spans="2:6" x14ac:dyDescent="0.2">
      <c r="B224" s="620"/>
      <c r="C224" s="79" t="s">
        <v>3301</v>
      </c>
      <c r="D224" s="328" t="s">
        <v>3606</v>
      </c>
      <c r="E224" s="218" t="s">
        <v>3567</v>
      </c>
      <c r="F224" s="109" t="s">
        <v>1100</v>
      </c>
    </row>
    <row r="225" spans="2:6" ht="38.25" x14ac:dyDescent="0.2">
      <c r="B225" s="620"/>
      <c r="C225" s="82" t="s">
        <v>3301</v>
      </c>
      <c r="D225" s="328" t="s">
        <v>3607</v>
      </c>
      <c r="E225" s="218" t="s">
        <v>3608</v>
      </c>
      <c r="F225" s="109" t="s">
        <v>1100</v>
      </c>
    </row>
    <row r="226" spans="2:6" x14ac:dyDescent="0.2">
      <c r="B226" s="620"/>
      <c r="C226" s="79" t="s">
        <v>3301</v>
      </c>
      <c r="D226" s="328" t="s">
        <v>3609</v>
      </c>
      <c r="E226" s="218" t="s">
        <v>3567</v>
      </c>
      <c r="F226" s="109" t="s">
        <v>1100</v>
      </c>
    </row>
    <row r="227" spans="2:6" ht="25.5" x14ac:dyDescent="0.2">
      <c r="B227" s="620"/>
      <c r="C227" s="82" t="s">
        <v>3301</v>
      </c>
      <c r="D227" s="328" t="s">
        <v>3610</v>
      </c>
      <c r="E227" s="218" t="s">
        <v>3611</v>
      </c>
      <c r="F227" s="109" t="s">
        <v>1100</v>
      </c>
    </row>
    <row r="228" spans="2:6" x14ac:dyDescent="0.2">
      <c r="B228" s="620"/>
      <c r="C228" s="79" t="s">
        <v>3301</v>
      </c>
      <c r="D228" s="328" t="s">
        <v>3612</v>
      </c>
      <c r="E228" s="218" t="s">
        <v>3567</v>
      </c>
      <c r="F228" s="109" t="s">
        <v>1100</v>
      </c>
    </row>
    <row r="229" spans="2:6" x14ac:dyDescent="0.2">
      <c r="B229" s="620"/>
      <c r="C229" s="82" t="s">
        <v>3301</v>
      </c>
      <c r="D229" s="328" t="s">
        <v>3613</v>
      </c>
      <c r="E229" s="218" t="s">
        <v>3567</v>
      </c>
      <c r="F229" s="109" t="s">
        <v>1100</v>
      </c>
    </row>
    <row r="230" spans="2:6" ht="38.25" x14ac:dyDescent="0.2">
      <c r="B230" s="620"/>
      <c r="C230" s="79" t="s">
        <v>3301</v>
      </c>
      <c r="D230" s="328" t="s">
        <v>3614</v>
      </c>
      <c r="E230" s="218" t="s">
        <v>3615</v>
      </c>
      <c r="F230" s="109" t="s">
        <v>1100</v>
      </c>
    </row>
    <row r="231" spans="2:6" x14ac:dyDescent="0.2">
      <c r="B231" s="620"/>
      <c r="C231" s="82" t="s">
        <v>3301</v>
      </c>
      <c r="D231" s="327" t="s">
        <v>3616</v>
      </c>
      <c r="E231" s="219" t="s">
        <v>3617</v>
      </c>
      <c r="F231" s="109" t="s">
        <v>1100</v>
      </c>
    </row>
    <row r="232" spans="2:6" x14ac:dyDescent="0.2">
      <c r="B232" s="620"/>
      <c r="C232" s="79" t="s">
        <v>3301</v>
      </c>
      <c r="D232" s="328" t="s">
        <v>3618</v>
      </c>
      <c r="E232" s="218" t="s">
        <v>3567</v>
      </c>
      <c r="F232" s="109" t="s">
        <v>1100</v>
      </c>
    </row>
    <row r="233" spans="2:6" x14ac:dyDescent="0.2">
      <c r="B233" s="620"/>
      <c r="C233" s="82" t="s">
        <v>3301</v>
      </c>
      <c r="D233" s="328" t="s">
        <v>3619</v>
      </c>
      <c r="E233" s="218" t="s">
        <v>3567</v>
      </c>
      <c r="F233" s="109" t="s">
        <v>1100</v>
      </c>
    </row>
    <row r="234" spans="2:6" ht="51" x14ac:dyDescent="0.2">
      <c r="B234" s="620"/>
      <c r="C234" s="79" t="s">
        <v>3301</v>
      </c>
      <c r="D234" s="328" t="s">
        <v>3620</v>
      </c>
      <c r="E234" s="218" t="s">
        <v>3621</v>
      </c>
      <c r="F234" s="109" t="s">
        <v>1100</v>
      </c>
    </row>
    <row r="235" spans="2:6" ht="63.75" x14ac:dyDescent="0.2">
      <c r="B235" s="620"/>
      <c r="C235" s="82" t="s">
        <v>3301</v>
      </c>
      <c r="D235" s="328" t="s">
        <v>3622</v>
      </c>
      <c r="E235" s="218" t="s">
        <v>3623</v>
      </c>
      <c r="F235" s="109" t="s">
        <v>1100</v>
      </c>
    </row>
    <row r="236" spans="2:6" ht="63.75" x14ac:dyDescent="0.2">
      <c r="B236" s="620"/>
      <c r="C236" s="79" t="s">
        <v>3301</v>
      </c>
      <c r="D236" s="328" t="s">
        <v>3624</v>
      </c>
      <c r="E236" s="218" t="s">
        <v>3625</v>
      </c>
      <c r="F236" s="109" t="s">
        <v>1100</v>
      </c>
    </row>
    <row r="237" spans="2:6" ht="25.5" x14ac:dyDescent="0.2">
      <c r="B237" s="620"/>
      <c r="C237" s="82" t="s">
        <v>3301</v>
      </c>
      <c r="D237" s="328" t="s">
        <v>3626</v>
      </c>
      <c r="E237" s="218" t="s">
        <v>3627</v>
      </c>
      <c r="F237" s="109" t="s">
        <v>1100</v>
      </c>
    </row>
    <row r="238" spans="2:6" x14ac:dyDescent="0.2">
      <c r="B238" s="620"/>
      <c r="C238" s="79" t="s">
        <v>3301</v>
      </c>
      <c r="D238" s="328" t="s">
        <v>3628</v>
      </c>
      <c r="E238" s="218" t="s">
        <v>3629</v>
      </c>
      <c r="F238" s="109" t="s">
        <v>1100</v>
      </c>
    </row>
    <row r="239" spans="2:6" ht="51" x14ac:dyDescent="0.2">
      <c r="B239" s="620"/>
      <c r="C239" s="82" t="s">
        <v>3301</v>
      </c>
      <c r="D239" s="328" t="s">
        <v>3630</v>
      </c>
      <c r="E239" s="218" t="s">
        <v>3631</v>
      </c>
      <c r="F239" s="109" t="s">
        <v>1100</v>
      </c>
    </row>
    <row r="240" spans="2:6" ht="76.5" x14ac:dyDescent="0.2">
      <c r="B240" s="620"/>
      <c r="C240" s="85" t="s">
        <v>3301</v>
      </c>
      <c r="D240" s="329" t="s">
        <v>3632</v>
      </c>
      <c r="E240" s="220" t="s">
        <v>3633</v>
      </c>
      <c r="F240" s="109" t="s">
        <v>1100</v>
      </c>
    </row>
    <row r="241" spans="2:6" x14ac:dyDescent="0.2">
      <c r="B241" s="620"/>
      <c r="C241" s="79" t="s">
        <v>3634</v>
      </c>
      <c r="D241" s="327" t="s">
        <v>3635</v>
      </c>
      <c r="E241" s="219" t="s">
        <v>3629</v>
      </c>
      <c r="F241" s="109" t="s">
        <v>1100</v>
      </c>
    </row>
    <row r="242" spans="2:6" ht="38.25" x14ac:dyDescent="0.2">
      <c r="B242" s="620"/>
      <c r="C242" s="79" t="s">
        <v>3634</v>
      </c>
      <c r="D242" s="327" t="s">
        <v>3636</v>
      </c>
      <c r="E242" s="219" t="s">
        <v>3637</v>
      </c>
      <c r="F242" s="109" t="s">
        <v>1100</v>
      </c>
    </row>
    <row r="243" spans="2:6" ht="25.5" x14ac:dyDescent="0.2">
      <c r="B243" s="620"/>
      <c r="C243" s="82" t="s">
        <v>3634</v>
      </c>
      <c r="D243" s="328" t="s">
        <v>292</v>
      </c>
      <c r="E243" s="218" t="s">
        <v>3627</v>
      </c>
      <c r="F243" s="109" t="s">
        <v>1100</v>
      </c>
    </row>
    <row r="244" spans="2:6" x14ac:dyDescent="0.2">
      <c r="B244" s="620"/>
      <c r="C244" s="82" t="s">
        <v>3634</v>
      </c>
      <c r="D244" s="328" t="s">
        <v>3638</v>
      </c>
      <c r="E244" s="218" t="s">
        <v>3639</v>
      </c>
      <c r="F244" s="109" t="s">
        <v>1100</v>
      </c>
    </row>
    <row r="245" spans="2:6" x14ac:dyDescent="0.2">
      <c r="B245" s="620"/>
      <c r="C245" s="82" t="s">
        <v>3634</v>
      </c>
      <c r="D245" s="328" t="s">
        <v>3640</v>
      </c>
      <c r="E245" s="218" t="s">
        <v>3641</v>
      </c>
      <c r="F245" s="109" t="s">
        <v>1100</v>
      </c>
    </row>
    <row r="246" spans="2:6" ht="25.5" x14ac:dyDescent="0.2">
      <c r="B246" s="620"/>
      <c r="C246" s="84" t="s">
        <v>3634</v>
      </c>
      <c r="D246" s="328" t="s">
        <v>3642</v>
      </c>
      <c r="E246" s="218" t="s">
        <v>3643</v>
      </c>
      <c r="F246" s="109" t="s">
        <v>1100</v>
      </c>
    </row>
    <row r="247" spans="2:6" ht="25.5" x14ac:dyDescent="0.2">
      <c r="B247" s="620"/>
      <c r="C247" s="82" t="s">
        <v>3634</v>
      </c>
      <c r="D247" s="328" t="s">
        <v>3644</v>
      </c>
      <c r="E247" s="218" t="s">
        <v>3645</v>
      </c>
      <c r="F247" s="109" t="s">
        <v>1100</v>
      </c>
    </row>
    <row r="248" spans="2:6" x14ac:dyDescent="0.2">
      <c r="B248" s="620"/>
      <c r="C248" s="82" t="s">
        <v>3634</v>
      </c>
      <c r="D248" s="328" t="s">
        <v>3646</v>
      </c>
      <c r="E248" s="218" t="s">
        <v>3647</v>
      </c>
      <c r="F248" s="109" t="s">
        <v>1100</v>
      </c>
    </row>
    <row r="249" spans="2:6" x14ac:dyDescent="0.2">
      <c r="B249" s="620"/>
      <c r="C249" s="82" t="s">
        <v>3634</v>
      </c>
      <c r="D249" s="328" t="s">
        <v>3648</v>
      </c>
      <c r="E249" s="218" t="s">
        <v>3649</v>
      </c>
      <c r="F249" s="109" t="s">
        <v>1100</v>
      </c>
    </row>
    <row r="250" spans="2:6" x14ac:dyDescent="0.2">
      <c r="B250" s="620"/>
      <c r="C250" s="82" t="s">
        <v>3634</v>
      </c>
      <c r="D250" s="328" t="s">
        <v>2676</v>
      </c>
      <c r="E250" s="218" t="s">
        <v>3650</v>
      </c>
      <c r="F250" s="109" t="s">
        <v>1100</v>
      </c>
    </row>
    <row r="251" spans="2:6" ht="25.5" x14ac:dyDescent="0.2">
      <c r="B251" s="620"/>
      <c r="C251" s="82" t="s">
        <v>3634</v>
      </c>
      <c r="D251" s="328" t="s">
        <v>3651</v>
      </c>
      <c r="E251" s="218" t="s">
        <v>3652</v>
      </c>
      <c r="F251" s="109" t="s">
        <v>1100</v>
      </c>
    </row>
    <row r="252" spans="2:6" x14ac:dyDescent="0.2">
      <c r="B252" s="620"/>
      <c r="C252" s="420" t="s">
        <v>3634</v>
      </c>
      <c r="D252" s="421" t="s">
        <v>3653</v>
      </c>
      <c r="E252" s="422" t="s">
        <v>3654</v>
      </c>
      <c r="F252" s="109" t="s">
        <v>1100</v>
      </c>
    </row>
    <row r="253" spans="2:6" ht="38.25" x14ac:dyDescent="0.2">
      <c r="B253" s="620"/>
      <c r="C253" s="79" t="s">
        <v>3634</v>
      </c>
      <c r="D253" s="327" t="s">
        <v>3655</v>
      </c>
      <c r="E253" s="219" t="s">
        <v>3656</v>
      </c>
      <c r="F253" s="109" t="s">
        <v>1100</v>
      </c>
    </row>
    <row r="254" spans="2:6" ht="89.25" x14ac:dyDescent="0.2">
      <c r="B254" s="620"/>
      <c r="C254" s="82" t="s">
        <v>3634</v>
      </c>
      <c r="D254" s="328" t="s">
        <v>3657</v>
      </c>
      <c r="E254" s="218" t="s">
        <v>3658</v>
      </c>
      <c r="F254" s="109" t="s">
        <v>1100</v>
      </c>
    </row>
    <row r="255" spans="2:6" x14ac:dyDescent="0.2">
      <c r="B255" s="620"/>
      <c r="C255" s="82" t="s">
        <v>3634</v>
      </c>
      <c r="D255" s="328" t="s">
        <v>3659</v>
      </c>
      <c r="E255" s="218" t="s">
        <v>3660</v>
      </c>
      <c r="F255" s="109" t="s">
        <v>1100</v>
      </c>
    </row>
    <row r="256" spans="2:6" ht="51" x14ac:dyDescent="0.2">
      <c r="B256" s="620"/>
      <c r="C256" s="82" t="s">
        <v>3634</v>
      </c>
      <c r="D256" s="328" t="s">
        <v>3661</v>
      </c>
      <c r="E256" s="218" t="s">
        <v>3576</v>
      </c>
      <c r="F256" s="109" t="s">
        <v>1100</v>
      </c>
    </row>
    <row r="257" spans="2:6" ht="38.25" x14ac:dyDescent="0.2">
      <c r="B257" s="620"/>
      <c r="C257" s="84" t="s">
        <v>3634</v>
      </c>
      <c r="D257" s="328" t="s">
        <v>3662</v>
      </c>
      <c r="E257" s="218" t="s">
        <v>3663</v>
      </c>
      <c r="F257" s="109" t="s">
        <v>1100</v>
      </c>
    </row>
    <row r="258" spans="2:6" ht="51" x14ac:dyDescent="0.2">
      <c r="B258" s="620"/>
      <c r="C258" s="82" t="s">
        <v>3634</v>
      </c>
      <c r="D258" s="328" t="s">
        <v>3664</v>
      </c>
      <c r="E258" s="218" t="s">
        <v>3665</v>
      </c>
      <c r="F258" s="109" t="s">
        <v>1100</v>
      </c>
    </row>
    <row r="259" spans="2:6" ht="38.25" x14ac:dyDescent="0.2">
      <c r="B259" s="620"/>
      <c r="C259" s="82" t="s">
        <v>3634</v>
      </c>
      <c r="D259" s="328" t="s">
        <v>3666</v>
      </c>
      <c r="E259" s="218" t="s">
        <v>3667</v>
      </c>
      <c r="F259" s="109" t="s">
        <v>1100</v>
      </c>
    </row>
    <row r="260" spans="2:6" ht="51" x14ac:dyDescent="0.2">
      <c r="B260" s="620"/>
      <c r="C260" s="82" t="s">
        <v>3634</v>
      </c>
      <c r="D260" s="328" t="s">
        <v>3668</v>
      </c>
      <c r="E260" s="218" t="s">
        <v>3669</v>
      </c>
      <c r="F260" s="109" t="s">
        <v>1100</v>
      </c>
    </row>
    <row r="261" spans="2:6" ht="102" x14ac:dyDescent="0.2">
      <c r="B261" s="620"/>
      <c r="C261" s="82" t="s">
        <v>3634</v>
      </c>
      <c r="D261" s="328" t="s">
        <v>3670</v>
      </c>
      <c r="E261" s="218" t="s">
        <v>3671</v>
      </c>
      <c r="F261" s="109" t="s">
        <v>1100</v>
      </c>
    </row>
    <row r="262" spans="2:6" ht="25.5" x14ac:dyDescent="0.2">
      <c r="B262" s="620"/>
      <c r="C262" s="82" t="s">
        <v>3634</v>
      </c>
      <c r="D262" s="328" t="s">
        <v>3672</v>
      </c>
      <c r="E262" s="218" t="s">
        <v>3673</v>
      </c>
      <c r="F262" s="109" t="s">
        <v>1100</v>
      </c>
    </row>
    <row r="263" spans="2:6" ht="38.25" x14ac:dyDescent="0.2">
      <c r="B263" s="620"/>
      <c r="C263" s="82" t="s">
        <v>3634</v>
      </c>
      <c r="D263" s="328" t="s">
        <v>3674</v>
      </c>
      <c r="E263" s="218" t="s">
        <v>3675</v>
      </c>
      <c r="F263" s="109" t="s">
        <v>1100</v>
      </c>
    </row>
    <row r="264" spans="2:6" ht="38.25" x14ac:dyDescent="0.2">
      <c r="B264" s="620"/>
      <c r="C264" s="79" t="s">
        <v>3634</v>
      </c>
      <c r="D264" s="327" t="s">
        <v>3676</v>
      </c>
      <c r="E264" s="219" t="s">
        <v>3677</v>
      </c>
      <c r="F264" s="109" t="s">
        <v>1100</v>
      </c>
    </row>
    <row r="265" spans="2:6" ht="38.25" x14ac:dyDescent="0.2">
      <c r="B265" s="620"/>
      <c r="C265" s="82" t="s">
        <v>3634</v>
      </c>
      <c r="D265" s="328" t="s">
        <v>3678</v>
      </c>
      <c r="E265" s="218" t="s">
        <v>3679</v>
      </c>
      <c r="F265" s="109" t="s">
        <v>1100</v>
      </c>
    </row>
    <row r="266" spans="2:6" ht="38.25" x14ac:dyDescent="0.2">
      <c r="B266" s="620"/>
      <c r="C266" s="82" t="s">
        <v>3634</v>
      </c>
      <c r="D266" s="328" t="s">
        <v>3680</v>
      </c>
      <c r="E266" s="218" t="s">
        <v>3615</v>
      </c>
      <c r="F266" s="109" t="s">
        <v>1100</v>
      </c>
    </row>
    <row r="267" spans="2:6" ht="38.25" x14ac:dyDescent="0.2">
      <c r="B267" s="620"/>
      <c r="C267" s="82" t="s">
        <v>3634</v>
      </c>
      <c r="D267" s="328" t="s">
        <v>3681</v>
      </c>
      <c r="E267" s="218" t="s">
        <v>3570</v>
      </c>
      <c r="F267" s="109" t="s">
        <v>1100</v>
      </c>
    </row>
    <row r="268" spans="2:6" ht="63.75" x14ac:dyDescent="0.2">
      <c r="B268" s="620"/>
      <c r="C268" s="84" t="s">
        <v>3634</v>
      </c>
      <c r="D268" s="328" t="s">
        <v>3682</v>
      </c>
      <c r="E268" s="218" t="s">
        <v>3625</v>
      </c>
      <c r="F268" s="109" t="s">
        <v>1100</v>
      </c>
    </row>
    <row r="269" spans="2:6" ht="76.5" x14ac:dyDescent="0.2">
      <c r="B269" s="620"/>
      <c r="C269" s="82" t="s">
        <v>3634</v>
      </c>
      <c r="D269" s="328" t="s">
        <v>3683</v>
      </c>
      <c r="E269" s="218" t="s">
        <v>3684</v>
      </c>
      <c r="F269" s="109" t="s">
        <v>1100</v>
      </c>
    </row>
    <row r="270" spans="2:6" ht="51" x14ac:dyDescent="0.2">
      <c r="B270" s="620"/>
      <c r="C270" s="82" t="s">
        <v>3634</v>
      </c>
      <c r="D270" s="328" t="s">
        <v>3685</v>
      </c>
      <c r="E270" s="218" t="s">
        <v>3621</v>
      </c>
      <c r="F270" s="109" t="s">
        <v>1100</v>
      </c>
    </row>
    <row r="271" spans="2:6" ht="51" x14ac:dyDescent="0.2">
      <c r="B271" s="620"/>
      <c r="C271" s="82" t="s">
        <v>3634</v>
      </c>
      <c r="D271" s="328" t="s">
        <v>3686</v>
      </c>
      <c r="E271" s="218" t="s">
        <v>3631</v>
      </c>
      <c r="F271" s="109" t="s">
        <v>1100</v>
      </c>
    </row>
    <row r="272" spans="2:6" ht="38.25" x14ac:dyDescent="0.2">
      <c r="B272" s="620"/>
      <c r="C272" s="82" t="s">
        <v>3634</v>
      </c>
      <c r="D272" s="328" t="s">
        <v>3577</v>
      </c>
      <c r="E272" s="218" t="s">
        <v>3578</v>
      </c>
      <c r="F272" s="109" t="s">
        <v>1100</v>
      </c>
    </row>
    <row r="273" spans="2:6" ht="51" x14ac:dyDescent="0.2">
      <c r="B273" s="620"/>
      <c r="C273" s="82" t="s">
        <v>3634</v>
      </c>
      <c r="D273" s="328" t="s">
        <v>3687</v>
      </c>
      <c r="E273" s="218" t="s">
        <v>3688</v>
      </c>
      <c r="F273" s="109" t="s">
        <v>1100</v>
      </c>
    </row>
    <row r="274" spans="2:6" ht="38.25" x14ac:dyDescent="0.2">
      <c r="B274" s="620"/>
      <c r="C274" s="82" t="s">
        <v>3634</v>
      </c>
      <c r="D274" s="328" t="s">
        <v>3689</v>
      </c>
      <c r="E274" s="218" t="s">
        <v>3608</v>
      </c>
      <c r="F274" s="109" t="s">
        <v>1100</v>
      </c>
    </row>
    <row r="275" spans="2:6" ht="63.75" x14ac:dyDescent="0.2">
      <c r="B275" s="620"/>
      <c r="C275" s="79" t="s">
        <v>3634</v>
      </c>
      <c r="D275" s="327" t="s">
        <v>3573</v>
      </c>
      <c r="E275" s="219" t="s">
        <v>3574</v>
      </c>
      <c r="F275" s="109" t="s">
        <v>1100</v>
      </c>
    </row>
    <row r="276" spans="2:6" ht="25.5" x14ac:dyDescent="0.2">
      <c r="B276" s="620"/>
      <c r="C276" s="82" t="s">
        <v>3634</v>
      </c>
      <c r="D276" s="328" t="s">
        <v>3690</v>
      </c>
      <c r="E276" s="218" t="s">
        <v>3611</v>
      </c>
      <c r="F276" s="109" t="s">
        <v>1100</v>
      </c>
    </row>
    <row r="277" spans="2:6" ht="25.5" x14ac:dyDescent="0.2">
      <c r="B277" s="620"/>
      <c r="C277" s="82" t="s">
        <v>3303</v>
      </c>
      <c r="D277" s="328" t="s">
        <v>3691</v>
      </c>
      <c r="E277" s="218" t="s">
        <v>3692</v>
      </c>
      <c r="F277" s="109" t="s">
        <v>1100</v>
      </c>
    </row>
    <row r="278" spans="2:6" ht="25.5" x14ac:dyDescent="0.2">
      <c r="B278" s="620"/>
      <c r="C278" s="82" t="s">
        <v>3303</v>
      </c>
      <c r="D278" s="328" t="s">
        <v>3693</v>
      </c>
      <c r="E278" s="218" t="s">
        <v>3694</v>
      </c>
      <c r="F278" s="109" t="s">
        <v>1100</v>
      </c>
    </row>
    <row r="279" spans="2:6" ht="38.25" x14ac:dyDescent="0.2">
      <c r="B279" s="620"/>
      <c r="C279" s="84" t="s">
        <v>3303</v>
      </c>
      <c r="D279" s="328" t="s">
        <v>3695</v>
      </c>
      <c r="E279" s="218" t="s">
        <v>3696</v>
      </c>
      <c r="F279" s="109" t="s">
        <v>1100</v>
      </c>
    </row>
    <row r="280" spans="2:6" ht="25.5" x14ac:dyDescent="0.2">
      <c r="B280" s="620"/>
      <c r="C280" s="82" t="s">
        <v>3303</v>
      </c>
      <c r="D280" s="328" t="s">
        <v>3697</v>
      </c>
      <c r="E280" s="218" t="s">
        <v>3698</v>
      </c>
      <c r="F280" s="109" t="s">
        <v>1100</v>
      </c>
    </row>
    <row r="281" spans="2:6" ht="25.5" x14ac:dyDescent="0.2">
      <c r="B281" s="620"/>
      <c r="C281" s="82" t="s">
        <v>3303</v>
      </c>
      <c r="D281" s="328" t="s">
        <v>3699</v>
      </c>
      <c r="E281" s="218" t="s">
        <v>3700</v>
      </c>
      <c r="F281" s="109" t="s">
        <v>1100</v>
      </c>
    </row>
    <row r="282" spans="2:6" ht="25.5" x14ac:dyDescent="0.2">
      <c r="B282" s="620"/>
      <c r="C282" s="82" t="s">
        <v>3303</v>
      </c>
      <c r="D282" s="328" t="s">
        <v>3701</v>
      </c>
      <c r="E282" s="218" t="s">
        <v>3702</v>
      </c>
      <c r="F282" s="109" t="s">
        <v>1100</v>
      </c>
    </row>
    <row r="283" spans="2:6" ht="25.5" x14ac:dyDescent="0.2">
      <c r="B283" s="620"/>
      <c r="C283" s="82" t="s">
        <v>3303</v>
      </c>
      <c r="D283" s="328" t="s">
        <v>3703</v>
      </c>
      <c r="E283" s="218" t="s">
        <v>3704</v>
      </c>
      <c r="F283" s="109" t="s">
        <v>1100</v>
      </c>
    </row>
    <row r="284" spans="2:6" x14ac:dyDescent="0.2">
      <c r="B284" s="620"/>
      <c r="C284" s="82" t="s">
        <v>3303</v>
      </c>
      <c r="D284" s="328" t="s">
        <v>3705</v>
      </c>
      <c r="E284" s="218" t="s">
        <v>3706</v>
      </c>
      <c r="F284" s="109" t="s">
        <v>1100</v>
      </c>
    </row>
    <row r="285" spans="2:6" ht="25.5" x14ac:dyDescent="0.2">
      <c r="B285" s="620"/>
      <c r="C285" s="82" t="s">
        <v>3303</v>
      </c>
      <c r="D285" s="328" t="s">
        <v>3707</v>
      </c>
      <c r="E285" s="218" t="s">
        <v>3708</v>
      </c>
      <c r="F285" s="109" t="s">
        <v>1100</v>
      </c>
    </row>
    <row r="286" spans="2:6" ht="25.5" x14ac:dyDescent="0.2">
      <c r="B286" s="620"/>
      <c r="C286" s="79" t="s">
        <v>3303</v>
      </c>
      <c r="D286" s="327" t="s">
        <v>3709</v>
      </c>
      <c r="E286" s="219" t="s">
        <v>3710</v>
      </c>
      <c r="F286" s="109" t="s">
        <v>1100</v>
      </c>
    </row>
    <row r="287" spans="2:6" ht="25.5" x14ac:dyDescent="0.2">
      <c r="B287" s="620"/>
      <c r="C287" s="82" t="s">
        <v>3303</v>
      </c>
      <c r="D287" s="328" t="s">
        <v>3711</v>
      </c>
      <c r="E287" s="218" t="s">
        <v>3712</v>
      </c>
      <c r="F287" s="109" t="s">
        <v>1100</v>
      </c>
    </row>
    <row r="288" spans="2:6" ht="25.5" x14ac:dyDescent="0.2">
      <c r="B288" s="620"/>
      <c r="C288" s="82" t="s">
        <v>3303</v>
      </c>
      <c r="D288" s="328" t="s">
        <v>3713</v>
      </c>
      <c r="E288" s="218" t="s">
        <v>3714</v>
      </c>
      <c r="F288" s="109" t="s">
        <v>1100</v>
      </c>
    </row>
    <row r="289" spans="2:6" ht="25.5" x14ac:dyDescent="0.2">
      <c r="B289" s="620"/>
      <c r="C289" s="82" t="s">
        <v>3303</v>
      </c>
      <c r="D289" s="328" t="s">
        <v>3715</v>
      </c>
      <c r="E289" s="218" t="s">
        <v>3716</v>
      </c>
      <c r="F289" s="109" t="s">
        <v>1100</v>
      </c>
    </row>
    <row r="290" spans="2:6" ht="38.25" x14ac:dyDescent="0.2">
      <c r="B290" s="620"/>
      <c r="C290" s="84" t="s">
        <v>3303</v>
      </c>
      <c r="D290" s="328" t="s">
        <v>3717</v>
      </c>
      <c r="E290" s="218" t="s">
        <v>3718</v>
      </c>
      <c r="F290" s="109" t="s">
        <v>1100</v>
      </c>
    </row>
    <row r="291" spans="2:6" ht="25.5" x14ac:dyDescent="0.2">
      <c r="B291" s="620"/>
      <c r="C291" s="82" t="s">
        <v>3634</v>
      </c>
      <c r="D291" s="328" t="s">
        <v>3719</v>
      </c>
      <c r="E291" s="218" t="s">
        <v>3720</v>
      </c>
      <c r="F291" s="109" t="s">
        <v>1100</v>
      </c>
    </row>
    <row r="292" spans="2:6" ht="38.25" x14ac:dyDescent="0.2">
      <c r="B292" s="620"/>
      <c r="C292" s="82" t="s">
        <v>3634</v>
      </c>
      <c r="D292" s="328" t="s">
        <v>3721</v>
      </c>
      <c r="E292" s="218" t="s">
        <v>3722</v>
      </c>
      <c r="F292" s="109" t="s">
        <v>1100</v>
      </c>
    </row>
    <row r="293" spans="2:6" x14ac:dyDescent="0.2">
      <c r="B293" s="620"/>
      <c r="C293" s="82" t="s">
        <v>3303</v>
      </c>
      <c r="D293" s="328" t="s">
        <v>3723</v>
      </c>
      <c r="E293" s="218" t="s">
        <v>3724</v>
      </c>
      <c r="F293" s="109" t="s">
        <v>1100</v>
      </c>
    </row>
    <row r="294" spans="2:6" x14ac:dyDescent="0.2">
      <c r="B294" s="620"/>
      <c r="C294" s="82" t="s">
        <v>3303</v>
      </c>
      <c r="D294" s="328" t="s">
        <v>3725</v>
      </c>
      <c r="E294" s="218" t="s">
        <v>3726</v>
      </c>
      <c r="F294" s="109" t="s">
        <v>1100</v>
      </c>
    </row>
    <row r="295" spans="2:6" ht="38.25" x14ac:dyDescent="0.2">
      <c r="B295" s="620"/>
      <c r="C295" s="85" t="s">
        <v>3303</v>
      </c>
      <c r="D295" s="329" t="s">
        <v>3727</v>
      </c>
      <c r="E295" s="220" t="s">
        <v>3728</v>
      </c>
      <c r="F295" s="109" t="s">
        <v>1100</v>
      </c>
    </row>
    <row r="296" spans="2:6" x14ac:dyDescent="0.2">
      <c r="B296" s="620"/>
      <c r="C296" s="79" t="s">
        <v>3305</v>
      </c>
      <c r="D296" s="327" t="s">
        <v>3729</v>
      </c>
      <c r="E296" s="219" t="s">
        <v>3730</v>
      </c>
      <c r="F296" s="109" t="s">
        <v>1100</v>
      </c>
    </row>
    <row r="297" spans="2:6" x14ac:dyDescent="0.2">
      <c r="B297" s="620"/>
      <c r="C297" s="79" t="s">
        <v>3305</v>
      </c>
      <c r="D297" s="327" t="s">
        <v>3731</v>
      </c>
      <c r="E297" s="219" t="s">
        <v>3732</v>
      </c>
      <c r="F297" s="109" t="s">
        <v>1100</v>
      </c>
    </row>
    <row r="298" spans="2:6" x14ac:dyDescent="0.2">
      <c r="B298" s="620"/>
      <c r="C298" s="79" t="s">
        <v>3305</v>
      </c>
      <c r="D298" s="328" t="s">
        <v>3733</v>
      </c>
      <c r="E298" s="218" t="s">
        <v>3734</v>
      </c>
      <c r="F298" s="109" t="s">
        <v>1100</v>
      </c>
    </row>
    <row r="299" spans="2:6" x14ac:dyDescent="0.2">
      <c r="B299" s="620"/>
      <c r="C299" s="79" t="s">
        <v>3305</v>
      </c>
      <c r="D299" s="328" t="s">
        <v>3735</v>
      </c>
      <c r="E299" s="218" t="s">
        <v>3736</v>
      </c>
      <c r="F299" s="109" t="s">
        <v>1100</v>
      </c>
    </row>
    <row r="300" spans="2:6" x14ac:dyDescent="0.2">
      <c r="B300" s="620"/>
      <c r="C300" s="79" t="s">
        <v>3305</v>
      </c>
      <c r="D300" s="328" t="s">
        <v>3737</v>
      </c>
      <c r="E300" s="218" t="s">
        <v>3738</v>
      </c>
      <c r="F300" s="109" t="s">
        <v>1100</v>
      </c>
    </row>
    <row r="301" spans="2:6" x14ac:dyDescent="0.2">
      <c r="B301" s="620"/>
      <c r="C301" s="79" t="s">
        <v>3305</v>
      </c>
      <c r="D301" s="328" t="s">
        <v>3739</v>
      </c>
      <c r="E301" s="218" t="s">
        <v>3740</v>
      </c>
      <c r="F301" s="109" t="s">
        <v>1100</v>
      </c>
    </row>
    <row r="302" spans="2:6" x14ac:dyDescent="0.2">
      <c r="B302" s="620"/>
      <c r="C302" s="79" t="s">
        <v>3305</v>
      </c>
      <c r="D302" s="328" t="s">
        <v>3741</v>
      </c>
      <c r="E302" s="218" t="s">
        <v>3742</v>
      </c>
      <c r="F302" s="109" t="s">
        <v>1100</v>
      </c>
    </row>
    <row r="303" spans="2:6" ht="25.5" x14ac:dyDescent="0.2">
      <c r="B303" s="620"/>
      <c r="C303" s="85" t="s">
        <v>3305</v>
      </c>
      <c r="D303" s="329" t="s">
        <v>3743</v>
      </c>
      <c r="E303" s="220" t="s">
        <v>3744</v>
      </c>
      <c r="F303" s="109" t="s">
        <v>1100</v>
      </c>
    </row>
    <row r="304" spans="2:6" x14ac:dyDescent="0.2">
      <c r="B304" s="620"/>
      <c r="C304" s="79" t="s">
        <v>3304</v>
      </c>
      <c r="D304" s="327" t="s">
        <v>3745</v>
      </c>
      <c r="E304" s="219" t="s">
        <v>3746</v>
      </c>
      <c r="F304" s="109" t="s">
        <v>1100</v>
      </c>
    </row>
    <row r="305" spans="2:6" x14ac:dyDescent="0.2">
      <c r="B305" s="620"/>
      <c r="C305" s="82" t="s">
        <v>3304</v>
      </c>
      <c r="D305" s="328" t="s">
        <v>3747</v>
      </c>
      <c r="E305" s="218" t="s">
        <v>3748</v>
      </c>
      <c r="F305" s="109" t="s">
        <v>1100</v>
      </c>
    </row>
    <row r="306" spans="2:6" ht="25.5" x14ac:dyDescent="0.2">
      <c r="B306" s="620"/>
      <c r="C306" s="85" t="s">
        <v>3304</v>
      </c>
      <c r="D306" s="329" t="s">
        <v>3749</v>
      </c>
      <c r="E306" s="220" t="s">
        <v>3750</v>
      </c>
      <c r="F306" s="109" t="s">
        <v>1100</v>
      </c>
    </row>
    <row r="307" spans="2:6" x14ac:dyDescent="0.2">
      <c r="B307" s="620"/>
      <c r="C307" s="79" t="s">
        <v>3306</v>
      </c>
      <c r="D307" s="327" t="s">
        <v>3751</v>
      </c>
      <c r="E307" s="219" t="s">
        <v>3752</v>
      </c>
      <c r="F307" s="109" t="s">
        <v>1100</v>
      </c>
    </row>
    <row r="308" spans="2:6" x14ac:dyDescent="0.2">
      <c r="B308" s="620"/>
      <c r="C308" s="79" t="s">
        <v>3306</v>
      </c>
      <c r="D308" s="327" t="s">
        <v>3753</v>
      </c>
      <c r="E308" s="219" t="s">
        <v>3754</v>
      </c>
      <c r="F308" s="109" t="s">
        <v>1100</v>
      </c>
    </row>
    <row r="309" spans="2:6" x14ac:dyDescent="0.2">
      <c r="B309" s="620"/>
      <c r="C309" s="79" t="s">
        <v>3306</v>
      </c>
      <c r="D309" s="328" t="s">
        <v>3755</v>
      </c>
      <c r="E309" s="218" t="s">
        <v>3756</v>
      </c>
      <c r="F309" s="109" t="s">
        <v>1100</v>
      </c>
    </row>
    <row r="310" spans="2:6" x14ac:dyDescent="0.2">
      <c r="B310" s="620"/>
      <c r="C310" s="79" t="s">
        <v>3306</v>
      </c>
      <c r="D310" s="328" t="s">
        <v>3757</v>
      </c>
      <c r="E310" s="218" t="s">
        <v>3758</v>
      </c>
      <c r="F310" s="109" t="s">
        <v>1100</v>
      </c>
    </row>
    <row r="311" spans="2:6" ht="25.5" x14ac:dyDescent="0.2">
      <c r="B311" s="620"/>
      <c r="C311" s="79" t="s">
        <v>3306</v>
      </c>
      <c r="D311" s="328" t="s">
        <v>3759</v>
      </c>
      <c r="E311" s="218" t="s">
        <v>3760</v>
      </c>
      <c r="F311" s="109" t="s">
        <v>1100</v>
      </c>
    </row>
    <row r="312" spans="2:6" x14ac:dyDescent="0.2">
      <c r="B312" s="620"/>
      <c r="C312" s="89" t="s">
        <v>3306</v>
      </c>
      <c r="D312" s="328" t="s">
        <v>3761</v>
      </c>
      <c r="E312" s="218" t="s">
        <v>3762</v>
      </c>
      <c r="F312" s="109" t="s">
        <v>1100</v>
      </c>
    </row>
    <row r="313" spans="2:6" x14ac:dyDescent="0.2">
      <c r="B313" s="620"/>
      <c r="C313" s="423" t="s">
        <v>3306</v>
      </c>
      <c r="D313" s="329" t="s">
        <v>3763</v>
      </c>
      <c r="E313" s="220" t="s">
        <v>3764</v>
      </c>
      <c r="F313" s="109" t="s">
        <v>1100</v>
      </c>
    </row>
    <row r="314" spans="2:6" x14ac:dyDescent="0.2">
      <c r="B314" s="620"/>
      <c r="C314" s="79" t="s">
        <v>3311</v>
      </c>
      <c r="D314" s="327" t="s">
        <v>2688</v>
      </c>
      <c r="E314" s="219" t="s">
        <v>3784</v>
      </c>
      <c r="F314" s="109" t="s">
        <v>1100</v>
      </c>
    </row>
    <row r="315" spans="2:6" ht="38.25" x14ac:dyDescent="0.2">
      <c r="B315" s="620"/>
      <c r="C315" s="82" t="s">
        <v>3311</v>
      </c>
      <c r="D315" s="328" t="s">
        <v>2689</v>
      </c>
      <c r="E315" s="218" t="s">
        <v>3525</v>
      </c>
      <c r="F315" s="109" t="s">
        <v>1100</v>
      </c>
    </row>
    <row r="316" spans="2:6" ht="25.5" x14ac:dyDescent="0.2">
      <c r="B316" s="620"/>
      <c r="C316" s="79" t="s">
        <v>3311</v>
      </c>
      <c r="D316" s="328" t="s">
        <v>2690</v>
      </c>
      <c r="E316" s="218" t="s">
        <v>3765</v>
      </c>
      <c r="F316" s="109" t="s">
        <v>1100</v>
      </c>
    </row>
    <row r="317" spans="2:6" ht="25.5" x14ac:dyDescent="0.2">
      <c r="B317" s="620"/>
      <c r="C317" s="82" t="s">
        <v>3311</v>
      </c>
      <c r="D317" s="328" t="s">
        <v>2677</v>
      </c>
      <c r="E317" s="218" t="s">
        <v>3523</v>
      </c>
      <c r="F317" s="109" t="s">
        <v>1100</v>
      </c>
    </row>
    <row r="318" spans="2:6" ht="25.5" x14ac:dyDescent="0.2">
      <c r="B318" s="620"/>
      <c r="C318" s="79" t="s">
        <v>3311</v>
      </c>
      <c r="D318" s="328" t="s">
        <v>2678</v>
      </c>
      <c r="E318" s="218" t="s">
        <v>3524</v>
      </c>
      <c r="F318" s="109" t="s">
        <v>1100</v>
      </c>
    </row>
    <row r="319" spans="2:6" x14ac:dyDescent="0.2">
      <c r="B319" s="620"/>
      <c r="C319" s="82" t="s">
        <v>3311</v>
      </c>
      <c r="D319" s="327" t="s">
        <v>2679</v>
      </c>
      <c r="E319" s="219" t="s">
        <v>3517</v>
      </c>
      <c r="F319" s="109" t="s">
        <v>1100</v>
      </c>
    </row>
    <row r="320" spans="2:6" ht="51" x14ac:dyDescent="0.2">
      <c r="B320" s="620"/>
      <c r="C320" s="79" t="s">
        <v>3311</v>
      </c>
      <c r="D320" s="328" t="s">
        <v>3530</v>
      </c>
      <c r="E320" s="218" t="s">
        <v>3531</v>
      </c>
      <c r="F320" s="109" t="s">
        <v>1100</v>
      </c>
    </row>
    <row r="321" spans="2:6" x14ac:dyDescent="0.2">
      <c r="B321" s="620"/>
      <c r="C321" s="82" t="s">
        <v>3311</v>
      </c>
      <c r="D321" s="328" t="s">
        <v>3766</v>
      </c>
      <c r="E321" s="218" t="s">
        <v>3767</v>
      </c>
      <c r="F321" s="109" t="s">
        <v>1100</v>
      </c>
    </row>
    <row r="322" spans="2:6" ht="25.5" x14ac:dyDescent="0.2">
      <c r="B322" s="620"/>
      <c r="C322" s="79" t="s">
        <v>3311</v>
      </c>
      <c r="D322" s="328" t="s">
        <v>3532</v>
      </c>
      <c r="E322" s="218" t="s">
        <v>3768</v>
      </c>
      <c r="F322" s="109" t="s">
        <v>1100</v>
      </c>
    </row>
    <row r="323" spans="2:6" ht="25.5" x14ac:dyDescent="0.2">
      <c r="B323" s="620"/>
      <c r="C323" s="82" t="s">
        <v>3311</v>
      </c>
      <c r="D323" s="328" t="s">
        <v>3534</v>
      </c>
      <c r="E323" s="218" t="s">
        <v>3769</v>
      </c>
      <c r="F323" s="109" t="s">
        <v>1100</v>
      </c>
    </row>
    <row r="324" spans="2:6" ht="25.5" x14ac:dyDescent="0.2">
      <c r="B324" s="620"/>
      <c r="C324" s="79" t="s">
        <v>3311</v>
      </c>
      <c r="D324" s="328" t="s">
        <v>3536</v>
      </c>
      <c r="E324" s="218" t="s">
        <v>3770</v>
      </c>
      <c r="F324" s="109" t="s">
        <v>1100</v>
      </c>
    </row>
    <row r="325" spans="2:6" ht="25.5" x14ac:dyDescent="0.2">
      <c r="B325" s="620"/>
      <c r="C325" s="82" t="s">
        <v>3311</v>
      </c>
      <c r="D325" s="328" t="s">
        <v>3538</v>
      </c>
      <c r="E325" s="218" t="s">
        <v>3771</v>
      </c>
      <c r="F325" s="109" t="s">
        <v>1100</v>
      </c>
    </row>
    <row r="326" spans="2:6" ht="25.5" x14ac:dyDescent="0.2">
      <c r="B326" s="620"/>
      <c r="C326" s="79" t="s">
        <v>3311</v>
      </c>
      <c r="D326" s="328" t="s">
        <v>3540</v>
      </c>
      <c r="E326" s="218" t="s">
        <v>3772</v>
      </c>
      <c r="F326" s="109" t="s">
        <v>1100</v>
      </c>
    </row>
    <row r="327" spans="2:6" ht="25.5" x14ac:dyDescent="0.2">
      <c r="B327" s="620"/>
      <c r="C327" s="82" t="s">
        <v>3311</v>
      </c>
      <c r="D327" s="328" t="s">
        <v>3542</v>
      </c>
      <c r="E327" s="218" t="s">
        <v>3773</v>
      </c>
      <c r="F327" s="109" t="s">
        <v>1100</v>
      </c>
    </row>
    <row r="328" spans="2:6" ht="25.5" x14ac:dyDescent="0.2">
      <c r="B328" s="620"/>
      <c r="C328" s="79" t="s">
        <v>3311</v>
      </c>
      <c r="D328" s="328" t="s">
        <v>3544</v>
      </c>
      <c r="E328" s="218" t="s">
        <v>3774</v>
      </c>
      <c r="F328" s="109" t="s">
        <v>1100</v>
      </c>
    </row>
    <row r="329" spans="2:6" ht="25.5" x14ac:dyDescent="0.2">
      <c r="B329" s="620"/>
      <c r="C329" s="82" t="s">
        <v>3311</v>
      </c>
      <c r="D329" s="328" t="s">
        <v>3546</v>
      </c>
      <c r="E329" s="218" t="s">
        <v>3775</v>
      </c>
      <c r="F329" s="109" t="s">
        <v>1100</v>
      </c>
    </row>
    <row r="330" spans="2:6" ht="38.25" x14ac:dyDescent="0.2">
      <c r="B330" s="620"/>
      <c r="C330" s="79" t="s">
        <v>3311</v>
      </c>
      <c r="D330" s="327" t="s">
        <v>3548</v>
      </c>
      <c r="E330" s="219" t="s">
        <v>3776</v>
      </c>
      <c r="F330" s="109" t="s">
        <v>1100</v>
      </c>
    </row>
    <row r="331" spans="2:6" ht="38.25" x14ac:dyDescent="0.2">
      <c r="B331" s="620"/>
      <c r="C331" s="82" t="s">
        <v>3311</v>
      </c>
      <c r="D331" s="328" t="s">
        <v>3550</v>
      </c>
      <c r="E331" s="218" t="s">
        <v>3777</v>
      </c>
      <c r="F331" s="109" t="s">
        <v>1100</v>
      </c>
    </row>
    <row r="332" spans="2:6" ht="51" x14ac:dyDescent="0.2">
      <c r="B332" s="620"/>
      <c r="C332" s="79" t="s">
        <v>3311</v>
      </c>
      <c r="D332" s="328" t="s">
        <v>3552</v>
      </c>
      <c r="E332" s="218" t="s">
        <v>3778</v>
      </c>
      <c r="F332" s="109" t="s">
        <v>1100</v>
      </c>
    </row>
    <row r="333" spans="2:6" ht="38.25" x14ac:dyDescent="0.2">
      <c r="B333" s="620"/>
      <c r="C333" s="82" t="s">
        <v>3311</v>
      </c>
      <c r="D333" s="328" t="s">
        <v>3554</v>
      </c>
      <c r="E333" s="218" t="s">
        <v>3779</v>
      </c>
      <c r="F333" s="109" t="s">
        <v>1100</v>
      </c>
    </row>
    <row r="334" spans="2:6" ht="51" x14ac:dyDescent="0.2">
      <c r="B334" s="620"/>
      <c r="C334" s="79" t="s">
        <v>3311</v>
      </c>
      <c r="D334" s="328" t="s">
        <v>3780</v>
      </c>
      <c r="E334" s="218" t="s">
        <v>3781</v>
      </c>
      <c r="F334" s="109" t="s">
        <v>1100</v>
      </c>
    </row>
    <row r="335" spans="2:6" ht="38.25" x14ac:dyDescent="0.2">
      <c r="B335" s="620"/>
      <c r="C335" s="85" t="s">
        <v>3311</v>
      </c>
      <c r="D335" s="329" t="s">
        <v>3782</v>
      </c>
      <c r="E335" s="220" t="s">
        <v>3783</v>
      </c>
      <c r="F335" s="109" t="s">
        <v>1100</v>
      </c>
    </row>
    <row r="336" spans="2:6" x14ac:dyDescent="0.2">
      <c r="B336" s="620"/>
      <c r="C336" s="79" t="s">
        <v>3312</v>
      </c>
      <c r="D336" s="327" t="s">
        <v>3785</v>
      </c>
      <c r="E336" s="219" t="s">
        <v>3786</v>
      </c>
      <c r="F336" s="109" t="s">
        <v>1100</v>
      </c>
    </row>
    <row r="337" spans="2:6" x14ac:dyDescent="0.2">
      <c r="B337" s="620"/>
      <c r="C337" s="82" t="s">
        <v>3312</v>
      </c>
      <c r="D337" s="328" t="s">
        <v>3787</v>
      </c>
      <c r="E337" s="218" t="s">
        <v>3788</v>
      </c>
      <c r="F337" s="109" t="s">
        <v>1100</v>
      </c>
    </row>
    <row r="338" spans="2:6" x14ac:dyDescent="0.2">
      <c r="B338" s="620"/>
      <c r="C338" s="85" t="s">
        <v>3312</v>
      </c>
      <c r="D338" s="329" t="s">
        <v>3789</v>
      </c>
      <c r="E338" s="220" t="s">
        <v>3767</v>
      </c>
      <c r="F338" s="109" t="s">
        <v>1100</v>
      </c>
    </row>
    <row r="339" spans="2:6" x14ac:dyDescent="0.2">
      <c r="B339" s="620"/>
      <c r="C339" s="79" t="s">
        <v>3313</v>
      </c>
      <c r="D339" s="327" t="s">
        <v>3761</v>
      </c>
      <c r="E339" s="219" t="s">
        <v>3790</v>
      </c>
      <c r="F339" s="109" t="s">
        <v>1100</v>
      </c>
    </row>
    <row r="340" spans="2:6" x14ac:dyDescent="0.2">
      <c r="B340" s="620"/>
      <c r="C340" s="82" t="s">
        <v>3313</v>
      </c>
      <c r="D340" s="328" t="s">
        <v>3763</v>
      </c>
      <c r="E340" s="218" t="s">
        <v>3764</v>
      </c>
      <c r="F340" s="109" t="s">
        <v>1100</v>
      </c>
    </row>
    <row r="341" spans="2:6" ht="25.5" x14ac:dyDescent="0.2">
      <c r="B341" s="620"/>
      <c r="C341" s="79" t="s">
        <v>3313</v>
      </c>
      <c r="D341" s="327" t="s">
        <v>3791</v>
      </c>
      <c r="E341" s="219" t="s">
        <v>3792</v>
      </c>
      <c r="F341" s="109" t="s">
        <v>1100</v>
      </c>
    </row>
    <row r="342" spans="2:6" ht="25.5" x14ac:dyDescent="0.2">
      <c r="B342" s="620"/>
      <c r="C342" s="82" t="s">
        <v>3313</v>
      </c>
      <c r="D342" s="328" t="s">
        <v>3793</v>
      </c>
      <c r="E342" s="218" t="s">
        <v>3794</v>
      </c>
      <c r="F342" s="109" t="s">
        <v>1100</v>
      </c>
    </row>
    <row r="343" spans="2:6" ht="25.5" x14ac:dyDescent="0.2">
      <c r="B343" s="620"/>
      <c r="C343" s="79" t="s">
        <v>3313</v>
      </c>
      <c r="D343" s="328" t="s">
        <v>3751</v>
      </c>
      <c r="E343" s="218" t="s">
        <v>3720</v>
      </c>
      <c r="F343" s="109" t="s">
        <v>1100</v>
      </c>
    </row>
    <row r="344" spans="2:6" ht="38.25" x14ac:dyDescent="0.2">
      <c r="B344" s="620"/>
      <c r="C344" s="82" t="s">
        <v>3313</v>
      </c>
      <c r="D344" s="328" t="s">
        <v>3795</v>
      </c>
      <c r="E344" s="218" t="s">
        <v>3722</v>
      </c>
      <c r="F344" s="109" t="s">
        <v>1100</v>
      </c>
    </row>
    <row r="345" spans="2:6" x14ac:dyDescent="0.2">
      <c r="B345" s="620"/>
      <c r="C345" s="79" t="s">
        <v>3313</v>
      </c>
      <c r="D345" s="328" t="s">
        <v>3796</v>
      </c>
      <c r="E345" s="218" t="s">
        <v>3797</v>
      </c>
      <c r="F345" s="109" t="s">
        <v>1100</v>
      </c>
    </row>
    <row r="346" spans="2:6" x14ac:dyDescent="0.2">
      <c r="B346" s="620"/>
      <c r="C346" s="82" t="s">
        <v>3313</v>
      </c>
      <c r="D346" s="328" t="s">
        <v>2686</v>
      </c>
      <c r="E346" s="218" t="s">
        <v>3798</v>
      </c>
      <c r="F346" s="109" t="s">
        <v>1100</v>
      </c>
    </row>
    <row r="347" spans="2:6" ht="25.5" x14ac:dyDescent="0.2">
      <c r="B347" s="620"/>
      <c r="C347" s="85" t="s">
        <v>3313</v>
      </c>
      <c r="D347" s="329" t="s">
        <v>3799</v>
      </c>
      <c r="E347" s="220" t="s">
        <v>3800</v>
      </c>
      <c r="F347" s="109" t="s">
        <v>1100</v>
      </c>
    </row>
    <row r="348" spans="2:6" x14ac:dyDescent="0.2">
      <c r="B348" s="620"/>
      <c r="C348" s="79" t="s">
        <v>3314</v>
      </c>
      <c r="D348" s="327" t="s">
        <v>3761</v>
      </c>
      <c r="E348" s="219" t="s">
        <v>3790</v>
      </c>
      <c r="F348" s="109" t="s">
        <v>1100</v>
      </c>
    </row>
    <row r="349" spans="2:6" x14ac:dyDescent="0.2">
      <c r="B349" s="620"/>
      <c r="C349" s="82" t="s">
        <v>3314</v>
      </c>
      <c r="D349" s="328" t="s">
        <v>3763</v>
      </c>
      <c r="E349" s="218" t="s">
        <v>3764</v>
      </c>
      <c r="F349" s="109" t="s">
        <v>1100</v>
      </c>
    </row>
    <row r="350" spans="2:6" ht="25.5" x14ac:dyDescent="0.2">
      <c r="B350" s="620"/>
      <c r="C350" s="79" t="s">
        <v>3314</v>
      </c>
      <c r="D350" s="328" t="s">
        <v>3791</v>
      </c>
      <c r="E350" s="218" t="s">
        <v>3792</v>
      </c>
      <c r="F350" s="109" t="s">
        <v>1100</v>
      </c>
    </row>
    <row r="351" spans="2:6" ht="25.5" x14ac:dyDescent="0.2">
      <c r="B351" s="620"/>
      <c r="C351" s="82" t="s">
        <v>3314</v>
      </c>
      <c r="D351" s="328" t="s">
        <v>3793</v>
      </c>
      <c r="E351" s="218" t="s">
        <v>3794</v>
      </c>
      <c r="F351" s="109" t="s">
        <v>1100</v>
      </c>
    </row>
    <row r="352" spans="2:6" ht="25.5" x14ac:dyDescent="0.2">
      <c r="B352" s="620"/>
      <c r="C352" s="79" t="s">
        <v>3314</v>
      </c>
      <c r="D352" s="327" t="s">
        <v>3751</v>
      </c>
      <c r="E352" s="219" t="s">
        <v>3720</v>
      </c>
      <c r="F352" s="109" t="s">
        <v>1100</v>
      </c>
    </row>
    <row r="353" spans="1:36" ht="38.25" x14ac:dyDescent="0.2">
      <c r="B353" s="620"/>
      <c r="C353" s="82" t="s">
        <v>3314</v>
      </c>
      <c r="D353" s="328" t="s">
        <v>3795</v>
      </c>
      <c r="E353" s="218" t="s">
        <v>3722</v>
      </c>
      <c r="F353" s="109" t="s">
        <v>1100</v>
      </c>
    </row>
    <row r="354" spans="1:36" x14ac:dyDescent="0.2">
      <c r="B354" s="620"/>
      <c r="C354" s="79" t="s">
        <v>3314</v>
      </c>
      <c r="D354" s="328" t="s">
        <v>3796</v>
      </c>
      <c r="E354" s="218" t="s">
        <v>3797</v>
      </c>
      <c r="F354" s="109" t="s">
        <v>1100</v>
      </c>
    </row>
    <row r="355" spans="1:36" x14ac:dyDescent="0.2">
      <c r="B355" s="620"/>
      <c r="C355" s="82" t="s">
        <v>3314</v>
      </c>
      <c r="D355" s="328" t="s">
        <v>2686</v>
      </c>
      <c r="E355" s="218" t="s">
        <v>3798</v>
      </c>
      <c r="F355" s="109" t="s">
        <v>1100</v>
      </c>
    </row>
    <row r="356" spans="1:36" x14ac:dyDescent="0.2">
      <c r="B356" s="620"/>
      <c r="C356" s="79" t="s">
        <v>3314</v>
      </c>
      <c r="D356" s="328" t="s">
        <v>2687</v>
      </c>
      <c r="E356" s="218" t="s">
        <v>3801</v>
      </c>
      <c r="F356" s="109" t="s">
        <v>1100</v>
      </c>
    </row>
    <row r="357" spans="1:36" x14ac:dyDescent="0.2">
      <c r="B357" s="620"/>
      <c r="C357" s="82" t="s">
        <v>3314</v>
      </c>
      <c r="D357" s="328" t="s">
        <v>3802</v>
      </c>
      <c r="E357" s="218" t="s">
        <v>3803</v>
      </c>
      <c r="F357" s="109" t="s">
        <v>1100</v>
      </c>
    </row>
    <row r="358" spans="1:36" ht="63.75" x14ac:dyDescent="0.2">
      <c r="B358" s="620"/>
      <c r="C358" s="79" t="s">
        <v>3314</v>
      </c>
      <c r="D358" s="328" t="s">
        <v>3804</v>
      </c>
      <c r="E358" s="218" t="s">
        <v>3805</v>
      </c>
      <c r="F358" s="109" t="s">
        <v>1100</v>
      </c>
    </row>
    <row r="359" spans="1:36" ht="89.25" x14ac:dyDescent="0.2">
      <c r="B359" s="620"/>
      <c r="C359" s="82" t="s">
        <v>3314</v>
      </c>
      <c r="D359" s="328" t="s">
        <v>3806</v>
      </c>
      <c r="E359" s="218" t="s">
        <v>3807</v>
      </c>
      <c r="F359" s="109" t="s">
        <v>1100</v>
      </c>
    </row>
    <row r="360" spans="1:36" ht="26.25" thickBot="1" x14ac:dyDescent="0.25">
      <c r="B360" s="620"/>
      <c r="C360" s="85" t="s">
        <v>3314</v>
      </c>
      <c r="D360" s="329" t="s">
        <v>3799</v>
      </c>
      <c r="E360" s="220" t="s">
        <v>3800</v>
      </c>
      <c r="F360" s="109" t="s">
        <v>1100</v>
      </c>
      <c r="G360" s="294">
        <f>COUNTIF(F22:F360, "Yes")</f>
        <v>0</v>
      </c>
    </row>
    <row r="361" spans="1:36" ht="15" thickTop="1" x14ac:dyDescent="0.2">
      <c r="B361" s="620"/>
      <c r="C361" s="617" t="s">
        <v>1223</v>
      </c>
      <c r="D361" s="327" t="s">
        <v>3810</v>
      </c>
      <c r="E361" s="219" t="s">
        <v>3811</v>
      </c>
      <c r="F361" s="109" t="s">
        <v>1100</v>
      </c>
    </row>
    <row r="362" spans="1:36" ht="14.45" customHeight="1" thickBot="1" x14ac:dyDescent="0.25">
      <c r="B362" s="620"/>
      <c r="C362" s="618"/>
      <c r="D362" s="328" t="s">
        <v>3808</v>
      </c>
      <c r="E362" s="218" t="s">
        <v>3809</v>
      </c>
      <c r="F362" s="109" t="s">
        <v>1100</v>
      </c>
      <c r="G362" s="294">
        <f>COUNTIF(F22:F362, "Yes")</f>
        <v>0</v>
      </c>
      <c r="H362" s="7">
        <f>COUNTIF(F22:F362, "*")</f>
        <v>341</v>
      </c>
    </row>
    <row r="363" spans="1:36" s="64" customFormat="1" ht="9.75" customHeight="1" thickTop="1" thickBot="1" x14ac:dyDescent="0.25">
      <c r="A363" s="270"/>
      <c r="B363" s="65"/>
      <c r="C363" s="77"/>
      <c r="D363" s="330"/>
      <c r="E363" s="111"/>
      <c r="F363" s="111"/>
      <c r="G363" s="299"/>
      <c r="H363" s="293"/>
      <c r="I363" s="270"/>
      <c r="J363" s="270"/>
      <c r="K363" s="270"/>
      <c r="L363" s="270"/>
      <c r="M363" s="270"/>
      <c r="N363" s="270"/>
      <c r="O363" s="270"/>
      <c r="P363" s="270"/>
      <c r="Q363" s="270"/>
      <c r="R363" s="270"/>
      <c r="S363" s="270"/>
      <c r="T363" s="270"/>
      <c r="U363" s="270"/>
      <c r="V363" s="270"/>
      <c r="W363" s="270"/>
      <c r="X363" s="270"/>
      <c r="Y363" s="270"/>
      <c r="Z363" s="270"/>
      <c r="AA363" s="270"/>
      <c r="AB363" s="270"/>
      <c r="AC363" s="270"/>
      <c r="AD363" s="270"/>
      <c r="AE363" s="270"/>
      <c r="AF363" s="270"/>
      <c r="AG363" s="270"/>
      <c r="AH363" s="270"/>
      <c r="AI363" s="270"/>
      <c r="AJ363" s="270"/>
    </row>
    <row r="364" spans="1:36" ht="25.5" customHeight="1" x14ac:dyDescent="0.2">
      <c r="B364" s="605" t="s">
        <v>2995</v>
      </c>
      <c r="C364" s="82" t="s">
        <v>2513</v>
      </c>
      <c r="D364" s="328" t="s">
        <v>2692</v>
      </c>
      <c r="E364" s="218" t="s">
        <v>2757</v>
      </c>
      <c r="F364" s="109" t="s">
        <v>1100</v>
      </c>
    </row>
    <row r="365" spans="1:36" ht="25.5" x14ac:dyDescent="0.2">
      <c r="B365" s="606"/>
      <c r="C365" s="82" t="s">
        <v>2513</v>
      </c>
      <c r="D365" s="328" t="s">
        <v>2693</v>
      </c>
      <c r="E365" s="218" t="s">
        <v>2758</v>
      </c>
      <c r="F365" s="109" t="s">
        <v>1100</v>
      </c>
    </row>
    <row r="366" spans="1:36" ht="14.25" customHeight="1" x14ac:dyDescent="0.2">
      <c r="B366" s="606"/>
      <c r="C366" s="82" t="s">
        <v>2513</v>
      </c>
      <c r="D366" s="328" t="s">
        <v>2694</v>
      </c>
      <c r="E366" s="218" t="s">
        <v>2759</v>
      </c>
      <c r="F366" s="109" t="s">
        <v>1100</v>
      </c>
    </row>
    <row r="367" spans="1:36" ht="14.25" customHeight="1" x14ac:dyDescent="0.2">
      <c r="B367" s="606"/>
      <c r="C367" s="82" t="s">
        <v>2513</v>
      </c>
      <c r="D367" s="328" t="s">
        <v>1062</v>
      </c>
      <c r="E367" s="218" t="s">
        <v>1250</v>
      </c>
      <c r="F367" s="109" t="s">
        <v>1100</v>
      </c>
    </row>
    <row r="368" spans="1:36" ht="14.25" customHeight="1" x14ac:dyDescent="0.2">
      <c r="B368" s="606"/>
      <c r="C368" s="82" t="s">
        <v>2513</v>
      </c>
      <c r="D368" s="328" t="s">
        <v>2695</v>
      </c>
      <c r="E368" s="218" t="s">
        <v>1277</v>
      </c>
      <c r="F368" s="109" t="s">
        <v>1100</v>
      </c>
    </row>
    <row r="369" spans="2:6" ht="14.25" customHeight="1" x14ac:dyDescent="0.2">
      <c r="B369" s="606"/>
      <c r="C369" s="82" t="s">
        <v>2513</v>
      </c>
      <c r="D369" s="328" t="s">
        <v>2696</v>
      </c>
      <c r="E369" s="218" t="s">
        <v>2760</v>
      </c>
      <c r="F369" s="109" t="s">
        <v>1100</v>
      </c>
    </row>
    <row r="370" spans="2:6" ht="14.25" customHeight="1" x14ac:dyDescent="0.2">
      <c r="B370" s="606"/>
      <c r="C370" s="82" t="s">
        <v>2513</v>
      </c>
      <c r="D370" s="328" t="s">
        <v>2697</v>
      </c>
      <c r="E370" s="218" t="s">
        <v>2761</v>
      </c>
      <c r="F370" s="109" t="s">
        <v>1100</v>
      </c>
    </row>
    <row r="371" spans="2:6" ht="14.25" customHeight="1" x14ac:dyDescent="0.2">
      <c r="B371" s="606"/>
      <c r="C371" s="82" t="s">
        <v>2513</v>
      </c>
      <c r="D371" s="328" t="s">
        <v>2698</v>
      </c>
      <c r="E371" s="218" t="s">
        <v>2762</v>
      </c>
      <c r="F371" s="109" t="s">
        <v>1100</v>
      </c>
    </row>
    <row r="372" spans="2:6" ht="14.25" customHeight="1" x14ac:dyDescent="0.2">
      <c r="B372" s="606"/>
      <c r="C372" s="82" t="s">
        <v>2513</v>
      </c>
      <c r="D372" s="328" t="s">
        <v>2699</v>
      </c>
      <c r="E372" s="218" t="s">
        <v>2763</v>
      </c>
      <c r="F372" s="109" t="s">
        <v>1100</v>
      </c>
    </row>
    <row r="373" spans="2:6" ht="14.25" customHeight="1" x14ac:dyDescent="0.2">
      <c r="B373" s="606"/>
      <c r="C373" s="82" t="s">
        <v>2513</v>
      </c>
      <c r="D373" s="328" t="s">
        <v>2700</v>
      </c>
      <c r="E373" s="218" t="s">
        <v>2764</v>
      </c>
      <c r="F373" s="109" t="s">
        <v>1100</v>
      </c>
    </row>
    <row r="374" spans="2:6" ht="14.25" customHeight="1" x14ac:dyDescent="0.2">
      <c r="B374" s="606"/>
      <c r="C374" s="82" t="s">
        <v>2513</v>
      </c>
      <c r="D374" s="328" t="s">
        <v>2701</v>
      </c>
      <c r="E374" s="218" t="s">
        <v>2765</v>
      </c>
      <c r="F374" s="109" t="s">
        <v>1100</v>
      </c>
    </row>
    <row r="375" spans="2:6" ht="14.25" customHeight="1" x14ac:dyDescent="0.2">
      <c r="B375" s="606"/>
      <c r="C375" s="82" t="s">
        <v>2513</v>
      </c>
      <c r="D375" s="328" t="s">
        <v>2702</v>
      </c>
      <c r="E375" s="218" t="s">
        <v>2766</v>
      </c>
      <c r="F375" s="109" t="s">
        <v>1100</v>
      </c>
    </row>
    <row r="376" spans="2:6" ht="25.5" x14ac:dyDescent="0.2">
      <c r="B376" s="606"/>
      <c r="C376" s="82" t="s">
        <v>2513</v>
      </c>
      <c r="D376" s="328" t="s">
        <v>2703</v>
      </c>
      <c r="E376" s="218" t="s">
        <v>2767</v>
      </c>
      <c r="F376" s="109" t="s">
        <v>1100</v>
      </c>
    </row>
    <row r="377" spans="2:6" ht="14.25" customHeight="1" x14ac:dyDescent="0.2">
      <c r="B377" s="606"/>
      <c r="C377" s="82" t="s">
        <v>2513</v>
      </c>
      <c r="D377" s="328" t="s">
        <v>2704</v>
      </c>
      <c r="E377" s="218" t="s">
        <v>2768</v>
      </c>
      <c r="F377" s="109" t="s">
        <v>1100</v>
      </c>
    </row>
    <row r="378" spans="2:6" ht="14.25" customHeight="1" x14ac:dyDescent="0.2">
      <c r="B378" s="606"/>
      <c r="C378" s="82" t="s">
        <v>2513</v>
      </c>
      <c r="D378" s="328" t="s">
        <v>2705</v>
      </c>
      <c r="E378" s="218" t="s">
        <v>2786</v>
      </c>
      <c r="F378" s="109" t="s">
        <v>1100</v>
      </c>
    </row>
    <row r="379" spans="2:6" ht="25.5" x14ac:dyDescent="0.2">
      <c r="B379" s="606"/>
      <c r="C379" s="82" t="s">
        <v>2513</v>
      </c>
      <c r="D379" s="328" t="s">
        <v>2706</v>
      </c>
      <c r="E379" s="218" t="s">
        <v>2787</v>
      </c>
      <c r="F379" s="109" t="s">
        <v>1100</v>
      </c>
    </row>
    <row r="380" spans="2:6" ht="14.25" customHeight="1" x14ac:dyDescent="0.2">
      <c r="B380" s="606"/>
      <c r="C380" s="82" t="s">
        <v>2513</v>
      </c>
      <c r="D380" s="328" t="s">
        <v>1066</v>
      </c>
      <c r="E380" s="218" t="s">
        <v>2769</v>
      </c>
      <c r="F380" s="109" t="s">
        <v>1100</v>
      </c>
    </row>
    <row r="381" spans="2:6" ht="14.25" customHeight="1" x14ac:dyDescent="0.2">
      <c r="B381" s="606"/>
      <c r="C381" s="82" t="s">
        <v>2513</v>
      </c>
      <c r="D381" s="328" t="s">
        <v>1067</v>
      </c>
      <c r="E381" s="218" t="s">
        <v>2770</v>
      </c>
      <c r="F381" s="109" t="s">
        <v>1100</v>
      </c>
    </row>
    <row r="382" spans="2:6" ht="25.5" x14ac:dyDescent="0.2">
      <c r="B382" s="606"/>
      <c r="C382" s="82" t="s">
        <v>2513</v>
      </c>
      <c r="D382" s="328" t="s">
        <v>2707</v>
      </c>
      <c r="E382" s="218" t="s">
        <v>2771</v>
      </c>
      <c r="F382" s="109" t="s">
        <v>1100</v>
      </c>
    </row>
    <row r="383" spans="2:6" ht="14.25" customHeight="1" x14ac:dyDescent="0.2">
      <c r="B383" s="606"/>
      <c r="C383" s="82" t="s">
        <v>2513</v>
      </c>
      <c r="D383" s="328" t="s">
        <v>2708</v>
      </c>
      <c r="E383" s="218" t="s">
        <v>2772</v>
      </c>
      <c r="F383" s="109" t="s">
        <v>1100</v>
      </c>
    </row>
    <row r="384" spans="2:6" ht="14.25" customHeight="1" x14ac:dyDescent="0.2">
      <c r="B384" s="606"/>
      <c r="C384" s="82" t="s">
        <v>2513</v>
      </c>
      <c r="D384" s="328" t="s">
        <v>2709</v>
      </c>
      <c r="E384" s="218"/>
      <c r="F384" s="109" t="s">
        <v>1100</v>
      </c>
    </row>
    <row r="385" spans="2:6" ht="14.25" customHeight="1" x14ac:dyDescent="0.2">
      <c r="B385" s="606"/>
      <c r="C385" s="82" t="s">
        <v>2513</v>
      </c>
      <c r="D385" s="328" t="s">
        <v>2710</v>
      </c>
      <c r="E385" s="218" t="s">
        <v>2773</v>
      </c>
      <c r="F385" s="109" t="s">
        <v>1100</v>
      </c>
    </row>
    <row r="386" spans="2:6" ht="14.25" customHeight="1" x14ac:dyDescent="0.2">
      <c r="B386" s="606"/>
      <c r="C386" s="82" t="s">
        <v>2513</v>
      </c>
      <c r="D386" s="328" t="s">
        <v>2711</v>
      </c>
      <c r="E386" s="218" t="s">
        <v>2774</v>
      </c>
      <c r="F386" s="109" t="s">
        <v>1100</v>
      </c>
    </row>
    <row r="387" spans="2:6" ht="14.25" customHeight="1" x14ac:dyDescent="0.2">
      <c r="B387" s="606"/>
      <c r="C387" s="82" t="s">
        <v>2513</v>
      </c>
      <c r="D387" s="328" t="s">
        <v>2712</v>
      </c>
      <c r="E387" s="218" t="s">
        <v>2775</v>
      </c>
      <c r="F387" s="109" t="s">
        <v>1100</v>
      </c>
    </row>
    <row r="388" spans="2:6" ht="14.25" customHeight="1" x14ac:dyDescent="0.2">
      <c r="B388" s="606"/>
      <c r="C388" s="82" t="s">
        <v>2513</v>
      </c>
      <c r="D388" s="328" t="s">
        <v>2713</v>
      </c>
      <c r="E388" s="218" t="s">
        <v>2776</v>
      </c>
      <c r="F388" s="109" t="s">
        <v>1100</v>
      </c>
    </row>
    <row r="389" spans="2:6" ht="14.25" customHeight="1" x14ac:dyDescent="0.2">
      <c r="B389" s="606"/>
      <c r="C389" s="82" t="s">
        <v>2513</v>
      </c>
      <c r="D389" s="328" t="s">
        <v>2714</v>
      </c>
      <c r="E389" s="218" t="s">
        <v>2777</v>
      </c>
      <c r="F389" s="109" t="s">
        <v>1100</v>
      </c>
    </row>
    <row r="390" spans="2:6" ht="25.5" x14ac:dyDescent="0.2">
      <c r="B390" s="606"/>
      <c r="C390" s="82" t="s">
        <v>2513</v>
      </c>
      <c r="D390" s="328" t="s">
        <v>2715</v>
      </c>
      <c r="E390" s="218" t="s">
        <v>2778</v>
      </c>
      <c r="F390" s="109" t="s">
        <v>1100</v>
      </c>
    </row>
    <row r="391" spans="2:6" ht="14.25" customHeight="1" x14ac:dyDescent="0.2">
      <c r="B391" s="606"/>
      <c r="C391" s="82" t="s">
        <v>2513</v>
      </c>
      <c r="D391" s="328" t="s">
        <v>2716</v>
      </c>
      <c r="E391" s="218" t="s">
        <v>2779</v>
      </c>
      <c r="F391" s="109" t="s">
        <v>1100</v>
      </c>
    </row>
    <row r="392" spans="2:6" ht="14.25" customHeight="1" x14ac:dyDescent="0.2">
      <c r="B392" s="606"/>
      <c r="C392" s="82" t="s">
        <v>2513</v>
      </c>
      <c r="D392" s="328" t="s">
        <v>2717</v>
      </c>
      <c r="E392" s="218" t="s">
        <v>2780</v>
      </c>
      <c r="F392" s="109" t="s">
        <v>1100</v>
      </c>
    </row>
    <row r="393" spans="2:6" ht="14.25" customHeight="1" x14ac:dyDescent="0.2">
      <c r="B393" s="606"/>
      <c r="C393" s="82" t="s">
        <v>2513</v>
      </c>
      <c r="D393" s="328" t="s">
        <v>2718</v>
      </c>
      <c r="E393" s="218" t="s">
        <v>2781</v>
      </c>
      <c r="F393" s="109" t="s">
        <v>1100</v>
      </c>
    </row>
    <row r="394" spans="2:6" ht="14.25" customHeight="1" x14ac:dyDescent="0.2">
      <c r="B394" s="606"/>
      <c r="C394" s="82" t="s">
        <v>2513</v>
      </c>
      <c r="D394" s="328" t="s">
        <v>2719</v>
      </c>
      <c r="E394" s="218" t="s">
        <v>2782</v>
      </c>
      <c r="F394" s="109" t="s">
        <v>1100</v>
      </c>
    </row>
    <row r="395" spans="2:6" ht="14.25" customHeight="1" x14ac:dyDescent="0.2">
      <c r="B395" s="606"/>
      <c r="C395" s="82" t="s">
        <v>2513</v>
      </c>
      <c r="D395" s="328" t="s">
        <v>2720</v>
      </c>
      <c r="E395" s="218" t="s">
        <v>2783</v>
      </c>
      <c r="F395" s="109" t="s">
        <v>1100</v>
      </c>
    </row>
    <row r="396" spans="2:6" ht="14.25" customHeight="1" x14ac:dyDescent="0.2">
      <c r="B396" s="606"/>
      <c r="C396" s="82" t="s">
        <v>2513</v>
      </c>
      <c r="D396" s="328" t="s">
        <v>2721</v>
      </c>
      <c r="E396" s="218" t="s">
        <v>2784</v>
      </c>
      <c r="F396" s="109" t="s">
        <v>1100</v>
      </c>
    </row>
    <row r="397" spans="2:6" ht="25.5" x14ac:dyDescent="0.2">
      <c r="B397" s="606"/>
      <c r="C397" s="82" t="s">
        <v>2513</v>
      </c>
      <c r="D397" s="328" t="s">
        <v>2722</v>
      </c>
      <c r="E397" s="218" t="s">
        <v>2785</v>
      </c>
      <c r="F397" s="109" t="s">
        <v>1100</v>
      </c>
    </row>
    <row r="398" spans="2:6" ht="14.25" customHeight="1" x14ac:dyDescent="0.2">
      <c r="B398" s="606"/>
      <c r="C398" s="82" t="s">
        <v>2513</v>
      </c>
      <c r="D398" s="328" t="s">
        <v>2723</v>
      </c>
      <c r="E398" s="218" t="s">
        <v>2728</v>
      </c>
      <c r="F398" s="109" t="s">
        <v>1100</v>
      </c>
    </row>
    <row r="399" spans="2:6" ht="14.25" customHeight="1" x14ac:dyDescent="0.2">
      <c r="B399" s="606"/>
      <c r="C399" s="82" t="s">
        <v>2513</v>
      </c>
      <c r="D399" s="328" t="s">
        <v>2725</v>
      </c>
      <c r="E399" s="218" t="s">
        <v>2730</v>
      </c>
      <c r="F399" s="109" t="s">
        <v>1100</v>
      </c>
    </row>
    <row r="400" spans="2:6" ht="14.25" customHeight="1" x14ac:dyDescent="0.2">
      <c r="B400" s="606"/>
      <c r="C400" s="82" t="s">
        <v>2513</v>
      </c>
      <c r="D400" s="328" t="s">
        <v>2727</v>
      </c>
      <c r="E400" s="218" t="s">
        <v>2788</v>
      </c>
      <c r="F400" s="109" t="s">
        <v>1100</v>
      </c>
    </row>
    <row r="401" spans="2:6" ht="14.25" customHeight="1" x14ac:dyDescent="0.2">
      <c r="B401" s="606"/>
      <c r="C401" s="82" t="s">
        <v>2513</v>
      </c>
      <c r="D401" s="328" t="s">
        <v>2729</v>
      </c>
      <c r="E401" s="218" t="s">
        <v>2789</v>
      </c>
      <c r="F401" s="109" t="s">
        <v>1100</v>
      </c>
    </row>
    <row r="402" spans="2:6" ht="14.25" customHeight="1" x14ac:dyDescent="0.2">
      <c r="B402" s="606"/>
      <c r="C402" s="235" t="s">
        <v>2513</v>
      </c>
      <c r="D402" s="329" t="s">
        <v>2731</v>
      </c>
      <c r="E402" s="220" t="s">
        <v>2732</v>
      </c>
      <c r="F402" s="109" t="s">
        <v>1100</v>
      </c>
    </row>
    <row r="403" spans="2:6" ht="14.25" customHeight="1" x14ac:dyDescent="0.2">
      <c r="B403" s="606"/>
      <c r="C403" s="79" t="s">
        <v>2514</v>
      </c>
      <c r="D403" s="327" t="s">
        <v>2733</v>
      </c>
      <c r="E403" s="219" t="s">
        <v>2790</v>
      </c>
      <c r="F403" s="109" t="s">
        <v>1100</v>
      </c>
    </row>
    <row r="404" spans="2:6" ht="14.25" customHeight="1" x14ac:dyDescent="0.2">
      <c r="B404" s="606"/>
      <c r="C404" s="82" t="s">
        <v>2514</v>
      </c>
      <c r="D404" s="328" t="s">
        <v>2734</v>
      </c>
      <c r="E404" s="218" t="s">
        <v>2807</v>
      </c>
      <c r="F404" s="109" t="s">
        <v>1100</v>
      </c>
    </row>
    <row r="405" spans="2:6" ht="14.25" customHeight="1" x14ac:dyDescent="0.2">
      <c r="B405" s="606"/>
      <c r="C405" s="82" t="s">
        <v>2514</v>
      </c>
      <c r="D405" s="328" t="s">
        <v>2735</v>
      </c>
      <c r="E405" s="218" t="s">
        <v>2808</v>
      </c>
      <c r="F405" s="109" t="s">
        <v>1100</v>
      </c>
    </row>
    <row r="406" spans="2:6" ht="14.25" customHeight="1" x14ac:dyDescent="0.2">
      <c r="B406" s="606"/>
      <c r="C406" s="82" t="s">
        <v>2514</v>
      </c>
      <c r="D406" s="328" t="s">
        <v>2736</v>
      </c>
      <c r="E406" s="218" t="s">
        <v>2809</v>
      </c>
      <c r="F406" s="109" t="s">
        <v>1100</v>
      </c>
    </row>
    <row r="407" spans="2:6" ht="25.5" x14ac:dyDescent="0.2">
      <c r="B407" s="606"/>
      <c r="C407" s="82" t="s">
        <v>2514</v>
      </c>
      <c r="D407" s="328" t="s">
        <v>2737</v>
      </c>
      <c r="E407" s="218" t="s">
        <v>2810</v>
      </c>
      <c r="F407" s="109" t="s">
        <v>1100</v>
      </c>
    </row>
    <row r="408" spans="2:6" ht="14.25" customHeight="1" x14ac:dyDescent="0.2">
      <c r="B408" s="606"/>
      <c r="C408" s="82" t="s">
        <v>2514</v>
      </c>
      <c r="D408" s="328" t="s">
        <v>2738</v>
      </c>
      <c r="E408" s="218" t="s">
        <v>2811</v>
      </c>
      <c r="F408" s="109" t="s">
        <v>1100</v>
      </c>
    </row>
    <row r="409" spans="2:6" ht="14.25" customHeight="1" x14ac:dyDescent="0.2">
      <c r="B409" s="606"/>
      <c r="C409" s="82" t="s">
        <v>2514</v>
      </c>
      <c r="D409" s="328" t="s">
        <v>2723</v>
      </c>
      <c r="E409" s="218" t="s">
        <v>2724</v>
      </c>
      <c r="F409" s="109" t="s">
        <v>1100</v>
      </c>
    </row>
    <row r="410" spans="2:6" ht="14.25" customHeight="1" x14ac:dyDescent="0.2">
      <c r="B410" s="606"/>
      <c r="C410" s="82" t="s">
        <v>2514</v>
      </c>
      <c r="D410" s="328" t="s">
        <v>2725</v>
      </c>
      <c r="E410" s="218" t="s">
        <v>2726</v>
      </c>
      <c r="F410" s="109" t="s">
        <v>1100</v>
      </c>
    </row>
    <row r="411" spans="2:6" ht="14.25" customHeight="1" x14ac:dyDescent="0.2">
      <c r="B411" s="606"/>
      <c r="C411" s="82" t="s">
        <v>2514</v>
      </c>
      <c r="D411" s="328" t="s">
        <v>2727</v>
      </c>
      <c r="E411" s="218" t="s">
        <v>2728</v>
      </c>
      <c r="F411" s="109" t="s">
        <v>1100</v>
      </c>
    </row>
    <row r="412" spans="2:6" ht="14.25" customHeight="1" x14ac:dyDescent="0.2">
      <c r="B412" s="606"/>
      <c r="C412" s="82" t="s">
        <v>2514</v>
      </c>
      <c r="D412" s="328" t="s">
        <v>2729</v>
      </c>
      <c r="E412" s="218" t="s">
        <v>2730</v>
      </c>
      <c r="F412" s="109" t="s">
        <v>1100</v>
      </c>
    </row>
    <row r="413" spans="2:6" ht="14.25" customHeight="1" x14ac:dyDescent="0.2">
      <c r="B413" s="606"/>
      <c r="C413" s="235" t="s">
        <v>2514</v>
      </c>
      <c r="D413" s="329" t="s">
        <v>2731</v>
      </c>
      <c r="E413" s="220" t="s">
        <v>2732</v>
      </c>
      <c r="F413" s="109" t="s">
        <v>1100</v>
      </c>
    </row>
    <row r="414" spans="2:6" ht="14.25" customHeight="1" x14ac:dyDescent="0.2">
      <c r="B414" s="606"/>
      <c r="C414" s="79" t="s">
        <v>2515</v>
      </c>
      <c r="D414" s="327" t="s">
        <v>2733</v>
      </c>
      <c r="E414" s="219" t="s">
        <v>2790</v>
      </c>
      <c r="F414" s="109" t="s">
        <v>1100</v>
      </c>
    </row>
    <row r="415" spans="2:6" ht="14.25" customHeight="1" x14ac:dyDescent="0.2">
      <c r="B415" s="606"/>
      <c r="C415" s="82" t="s">
        <v>2515</v>
      </c>
      <c r="D415" s="328" t="s">
        <v>2739</v>
      </c>
      <c r="E415" s="218" t="s">
        <v>2791</v>
      </c>
      <c r="F415" s="109" t="s">
        <v>1100</v>
      </c>
    </row>
    <row r="416" spans="2:6" ht="14.25" customHeight="1" x14ac:dyDescent="0.2">
      <c r="B416" s="606"/>
      <c r="C416" s="82" t="s">
        <v>2515</v>
      </c>
      <c r="D416" s="328" t="s">
        <v>2740</v>
      </c>
      <c r="E416" s="218" t="s">
        <v>2792</v>
      </c>
      <c r="F416" s="109" t="s">
        <v>1100</v>
      </c>
    </row>
    <row r="417" spans="2:6" ht="14.25" customHeight="1" x14ac:dyDescent="0.2">
      <c r="B417" s="606"/>
      <c r="C417" s="82" t="s">
        <v>2515</v>
      </c>
      <c r="D417" s="328" t="s">
        <v>2741</v>
      </c>
      <c r="E417" s="218" t="s">
        <v>2793</v>
      </c>
      <c r="F417" s="109" t="s">
        <v>1100</v>
      </c>
    </row>
    <row r="418" spans="2:6" ht="14.25" customHeight="1" x14ac:dyDescent="0.2">
      <c r="B418" s="606"/>
      <c r="C418" s="82" t="s">
        <v>2515</v>
      </c>
      <c r="D418" s="328" t="s">
        <v>2742</v>
      </c>
      <c r="E418" s="218" t="s">
        <v>2794</v>
      </c>
      <c r="F418" s="109" t="s">
        <v>1100</v>
      </c>
    </row>
    <row r="419" spans="2:6" ht="25.5" x14ac:dyDescent="0.2">
      <c r="B419" s="606"/>
      <c r="C419" s="82" t="s">
        <v>2515</v>
      </c>
      <c r="D419" s="328" t="s">
        <v>2743</v>
      </c>
      <c r="E419" s="218" t="s">
        <v>2796</v>
      </c>
      <c r="F419" s="109" t="s">
        <v>1100</v>
      </c>
    </row>
    <row r="420" spans="2:6" ht="14.25" customHeight="1" x14ac:dyDescent="0.2">
      <c r="B420" s="606"/>
      <c r="C420" s="82" t="s">
        <v>2515</v>
      </c>
      <c r="D420" s="328" t="s">
        <v>2744</v>
      </c>
      <c r="E420" s="218" t="s">
        <v>2797</v>
      </c>
      <c r="F420" s="109" t="s">
        <v>1100</v>
      </c>
    </row>
    <row r="421" spans="2:6" ht="14.25" customHeight="1" x14ac:dyDescent="0.2">
      <c r="B421" s="606"/>
      <c r="C421" s="82" t="s">
        <v>2515</v>
      </c>
      <c r="D421" s="328" t="s">
        <v>2745</v>
      </c>
      <c r="E421" s="218" t="s">
        <v>2795</v>
      </c>
      <c r="F421" s="109" t="s">
        <v>1100</v>
      </c>
    </row>
    <row r="422" spans="2:6" ht="14.25" customHeight="1" x14ac:dyDescent="0.2">
      <c r="B422" s="606"/>
      <c r="C422" s="82" t="s">
        <v>2515</v>
      </c>
      <c r="D422" s="328" t="s">
        <v>2746</v>
      </c>
      <c r="E422" s="218" t="s">
        <v>2798</v>
      </c>
      <c r="F422" s="109" t="s">
        <v>1100</v>
      </c>
    </row>
    <row r="423" spans="2:6" ht="14.25" customHeight="1" x14ac:dyDescent="0.2">
      <c r="B423" s="606"/>
      <c r="C423" s="82" t="s">
        <v>2515</v>
      </c>
      <c r="D423" s="328" t="s">
        <v>2747</v>
      </c>
      <c r="E423" s="218" t="s">
        <v>2799</v>
      </c>
      <c r="F423" s="109" t="s">
        <v>1100</v>
      </c>
    </row>
    <row r="424" spans="2:6" ht="14.25" customHeight="1" x14ac:dyDescent="0.2">
      <c r="B424" s="606"/>
      <c r="C424" s="82" t="s">
        <v>2515</v>
      </c>
      <c r="D424" s="328" t="s">
        <v>2723</v>
      </c>
      <c r="E424" s="218" t="s">
        <v>2724</v>
      </c>
      <c r="F424" s="109" t="s">
        <v>1100</v>
      </c>
    </row>
    <row r="425" spans="2:6" ht="14.25" customHeight="1" x14ac:dyDescent="0.2">
      <c r="B425" s="606"/>
      <c r="C425" s="82" t="s">
        <v>2515</v>
      </c>
      <c r="D425" s="328" t="s">
        <v>2725</v>
      </c>
      <c r="E425" s="218" t="s">
        <v>2726</v>
      </c>
      <c r="F425" s="109" t="s">
        <v>1100</v>
      </c>
    </row>
    <row r="426" spans="2:6" ht="14.25" customHeight="1" x14ac:dyDescent="0.2">
      <c r="B426" s="606"/>
      <c r="C426" s="82" t="s">
        <v>2515</v>
      </c>
      <c r="D426" s="328" t="s">
        <v>2727</v>
      </c>
      <c r="E426" s="218" t="s">
        <v>2728</v>
      </c>
      <c r="F426" s="109" t="s">
        <v>1100</v>
      </c>
    </row>
    <row r="427" spans="2:6" ht="14.25" customHeight="1" x14ac:dyDescent="0.2">
      <c r="B427" s="606"/>
      <c r="C427" s="82" t="s">
        <v>2515</v>
      </c>
      <c r="D427" s="328" t="s">
        <v>2729</v>
      </c>
      <c r="E427" s="218" t="s">
        <v>2730</v>
      </c>
      <c r="F427" s="109" t="s">
        <v>1100</v>
      </c>
    </row>
    <row r="428" spans="2:6" ht="14.25" customHeight="1" x14ac:dyDescent="0.2">
      <c r="B428" s="606"/>
      <c r="C428" s="235" t="s">
        <v>2515</v>
      </c>
      <c r="D428" s="329" t="s">
        <v>2731</v>
      </c>
      <c r="E428" s="220" t="s">
        <v>2732</v>
      </c>
      <c r="F428" s="109" t="s">
        <v>1100</v>
      </c>
    </row>
    <row r="429" spans="2:6" ht="14.25" customHeight="1" x14ac:dyDescent="0.2">
      <c r="B429" s="606"/>
      <c r="C429" s="79" t="s">
        <v>2516</v>
      </c>
      <c r="D429" s="327" t="s">
        <v>2733</v>
      </c>
      <c r="E429" s="219" t="s">
        <v>2790</v>
      </c>
      <c r="F429" s="109" t="s">
        <v>1100</v>
      </c>
    </row>
    <row r="430" spans="2:6" ht="14.25" customHeight="1" x14ac:dyDescent="0.2">
      <c r="B430" s="606"/>
      <c r="C430" s="82" t="s">
        <v>2516</v>
      </c>
      <c r="D430" s="328" t="s">
        <v>2748</v>
      </c>
      <c r="E430" s="218" t="s">
        <v>2800</v>
      </c>
      <c r="F430" s="109" t="s">
        <v>1100</v>
      </c>
    </row>
    <row r="431" spans="2:6" ht="14.25" customHeight="1" x14ac:dyDescent="0.2">
      <c r="B431" s="606"/>
      <c r="C431" s="82" t="s">
        <v>2516</v>
      </c>
      <c r="D431" s="328" t="s">
        <v>2749</v>
      </c>
      <c r="E431" s="218" t="s">
        <v>2801</v>
      </c>
      <c r="F431" s="109" t="s">
        <v>1100</v>
      </c>
    </row>
    <row r="432" spans="2:6" ht="14.25" customHeight="1" x14ac:dyDescent="0.2">
      <c r="B432" s="606"/>
      <c r="C432" s="82" t="s">
        <v>2516</v>
      </c>
      <c r="D432" s="328" t="s">
        <v>2750</v>
      </c>
      <c r="E432" s="218" t="s">
        <v>2802</v>
      </c>
      <c r="F432" s="109" t="s">
        <v>1100</v>
      </c>
    </row>
    <row r="433" spans="1:36" ht="14.25" customHeight="1" x14ac:dyDescent="0.2">
      <c r="B433" s="606"/>
      <c r="C433" s="82" t="s">
        <v>2516</v>
      </c>
      <c r="D433" s="328" t="s">
        <v>2751</v>
      </c>
      <c r="E433" s="218" t="s">
        <v>2803</v>
      </c>
      <c r="F433" s="109" t="s">
        <v>1100</v>
      </c>
    </row>
    <row r="434" spans="1:36" ht="14.25" customHeight="1" x14ac:dyDescent="0.2">
      <c r="B434" s="606"/>
      <c r="C434" s="82" t="s">
        <v>2516</v>
      </c>
      <c r="D434" s="328" t="s">
        <v>2752</v>
      </c>
      <c r="E434" s="218" t="s">
        <v>1521</v>
      </c>
      <c r="F434" s="109" t="s">
        <v>1100</v>
      </c>
    </row>
    <row r="435" spans="1:36" ht="14.25" customHeight="1" x14ac:dyDescent="0.2">
      <c r="B435" s="606"/>
      <c r="C435" s="82" t="s">
        <v>2516</v>
      </c>
      <c r="D435" s="328" t="s">
        <v>2753</v>
      </c>
      <c r="E435" s="218" t="s">
        <v>1521</v>
      </c>
      <c r="F435" s="109" t="s">
        <v>1100</v>
      </c>
    </row>
    <row r="436" spans="1:36" ht="14.25" customHeight="1" x14ac:dyDescent="0.2">
      <c r="B436" s="606"/>
      <c r="C436" s="82" t="s">
        <v>2516</v>
      </c>
      <c r="D436" s="328" t="s">
        <v>2754</v>
      </c>
      <c r="E436" s="218" t="s">
        <v>2804</v>
      </c>
      <c r="F436" s="109" t="s">
        <v>1100</v>
      </c>
    </row>
    <row r="437" spans="1:36" ht="14.25" customHeight="1" x14ac:dyDescent="0.2">
      <c r="B437" s="606"/>
      <c r="C437" s="82" t="s">
        <v>2516</v>
      </c>
      <c r="D437" s="328" t="s">
        <v>2755</v>
      </c>
      <c r="E437" s="218" t="s">
        <v>2805</v>
      </c>
      <c r="F437" s="109" t="s">
        <v>1100</v>
      </c>
    </row>
    <row r="438" spans="1:36" ht="25.5" x14ac:dyDescent="0.2">
      <c r="B438" s="606"/>
      <c r="C438" s="82" t="s">
        <v>2516</v>
      </c>
      <c r="D438" s="328" t="s">
        <v>2756</v>
      </c>
      <c r="E438" s="218" t="s">
        <v>2806</v>
      </c>
      <c r="F438" s="109" t="s">
        <v>1100</v>
      </c>
    </row>
    <row r="439" spans="1:36" ht="14.25" customHeight="1" x14ac:dyDescent="0.2">
      <c r="B439" s="606"/>
      <c r="C439" s="82" t="s">
        <v>2516</v>
      </c>
      <c r="D439" s="328" t="s">
        <v>2723</v>
      </c>
      <c r="E439" s="218" t="s">
        <v>2724</v>
      </c>
      <c r="F439" s="109" t="s">
        <v>1100</v>
      </c>
    </row>
    <row r="440" spans="1:36" ht="14.25" customHeight="1" x14ac:dyDescent="0.2">
      <c r="B440" s="606"/>
      <c r="C440" s="82" t="s">
        <v>2516</v>
      </c>
      <c r="D440" s="328" t="s">
        <v>2725</v>
      </c>
      <c r="E440" s="218" t="s">
        <v>2726</v>
      </c>
      <c r="F440" s="109" t="s">
        <v>1100</v>
      </c>
    </row>
    <row r="441" spans="1:36" ht="14.25" customHeight="1" x14ac:dyDescent="0.2">
      <c r="B441" s="606"/>
      <c r="C441" s="82" t="s">
        <v>2516</v>
      </c>
      <c r="D441" s="328" t="s">
        <v>2727</v>
      </c>
      <c r="E441" s="218" t="s">
        <v>2728</v>
      </c>
      <c r="F441" s="109" t="s">
        <v>1100</v>
      </c>
    </row>
    <row r="442" spans="1:36" ht="14.25" customHeight="1" x14ac:dyDescent="0.2">
      <c r="B442" s="606"/>
      <c r="C442" s="82" t="s">
        <v>2516</v>
      </c>
      <c r="D442" s="328" t="s">
        <v>2729</v>
      </c>
      <c r="E442" s="218" t="s">
        <v>2730</v>
      </c>
      <c r="F442" s="109" t="s">
        <v>1100</v>
      </c>
    </row>
    <row r="443" spans="1:36" ht="14.25" customHeight="1" thickBot="1" x14ac:dyDescent="0.25">
      <c r="B443" s="606"/>
      <c r="C443" s="235" t="s">
        <v>2516</v>
      </c>
      <c r="D443" s="329" t="s">
        <v>2731</v>
      </c>
      <c r="E443" s="220" t="s">
        <v>2732</v>
      </c>
      <c r="F443" s="109" t="s">
        <v>1100</v>
      </c>
      <c r="G443" s="294">
        <f>COUNTIF(F364:F443, "Yes")</f>
        <v>0</v>
      </c>
      <c r="H443" s="7">
        <f>COUNTIF(F364:F443, "*")</f>
        <v>80</v>
      </c>
    </row>
    <row r="444" spans="1:36" s="64" customFormat="1" ht="9.75" customHeight="1" thickTop="1" thickBot="1" x14ac:dyDescent="0.25">
      <c r="A444" s="270"/>
      <c r="B444" s="65"/>
      <c r="C444" s="66"/>
      <c r="D444" s="331"/>
      <c r="E444" s="102"/>
      <c r="F444" s="102"/>
      <c r="G444" s="299"/>
      <c r="H444" s="293"/>
      <c r="I444" s="270"/>
      <c r="J444" s="270"/>
      <c r="K444" s="270"/>
      <c r="L444" s="270"/>
      <c r="M444" s="270"/>
      <c r="N444" s="270"/>
      <c r="O444" s="270"/>
      <c r="P444" s="270"/>
      <c r="Q444" s="270"/>
      <c r="R444" s="270"/>
      <c r="S444" s="270"/>
      <c r="T444" s="270"/>
      <c r="U444" s="270"/>
      <c r="V444" s="270"/>
      <c r="W444" s="270"/>
      <c r="X444" s="270"/>
      <c r="Y444" s="270"/>
      <c r="Z444" s="270"/>
      <c r="AA444" s="270"/>
      <c r="AB444" s="270"/>
      <c r="AC444" s="270"/>
      <c r="AD444" s="270"/>
      <c r="AE444" s="270"/>
      <c r="AF444" s="270"/>
      <c r="AG444" s="270"/>
      <c r="AH444" s="270"/>
      <c r="AI444" s="270"/>
      <c r="AJ444" s="270"/>
    </row>
    <row r="445" spans="1:36" s="7" customFormat="1" x14ac:dyDescent="0.2">
      <c r="F445" s="96"/>
    </row>
    <row r="446" spans="1:36" s="7" customFormat="1" x14ac:dyDescent="0.2">
      <c r="F446" s="96"/>
    </row>
    <row r="447" spans="1:36" s="7" customFormat="1" x14ac:dyDescent="0.2">
      <c r="F447" s="96"/>
    </row>
    <row r="448" spans="1:36" s="7" customFormat="1" x14ac:dyDescent="0.2">
      <c r="F448" s="96"/>
    </row>
    <row r="449" spans="6:6" s="7" customFormat="1" x14ac:dyDescent="0.2">
      <c r="F449" s="96"/>
    </row>
    <row r="450" spans="6:6" s="7" customFormat="1" x14ac:dyDescent="0.2">
      <c r="F450" s="96"/>
    </row>
    <row r="451" spans="6:6" s="7" customFormat="1" x14ac:dyDescent="0.2">
      <c r="F451" s="96"/>
    </row>
    <row r="452" spans="6:6" s="7" customFormat="1" x14ac:dyDescent="0.2">
      <c r="F452" s="96"/>
    </row>
  </sheetData>
  <sheetProtection sheet="1" objects="1" scenarios="1"/>
  <mergeCells count="8">
    <mergeCell ref="E6:E7"/>
    <mergeCell ref="C3:C14"/>
    <mergeCell ref="B3:B14"/>
    <mergeCell ref="C361:C362"/>
    <mergeCell ref="B364:B443"/>
    <mergeCell ref="B22:B362"/>
    <mergeCell ref="B15:B18"/>
    <mergeCell ref="C15:C18"/>
  </mergeCells>
  <conditionalFormatting sqref="D25:D32 C436:D443 C316:C319">
    <cfRule type="expression" dxfId="234" priority="33">
      <formula>$F25:$F68 ="No"</formula>
    </cfRule>
  </conditionalFormatting>
  <conditionalFormatting sqref="C22:E22 C380:D394 C373:D374 E365:E373 E415:E435 C23:C168 D321:E321 C321:C335">
    <cfRule type="expression" dxfId="233" priority="32">
      <formula>$F22:$F63 ="No"</formula>
    </cfRule>
  </conditionalFormatting>
  <conditionalFormatting sqref="D23:D24 E23:E32 C365:D372 C415:D435 E436:E443 C320:E320">
    <cfRule type="expression" dxfId="232" priority="34">
      <formula>$F23:$F65 ="No"</formula>
    </cfRule>
  </conditionalFormatting>
  <conditionalFormatting sqref="D36:D43 D47:D54 D58:D65 D69:D76 D80:D87 D91:D98 D102:D109 D113:D120 D124:D131 D135:D142 D146:D153 D157:D164 C169:D170 D179:D186 D190:D197 C201:D201 D212:D219 D223:D230 C241:D241 C245:D252 C256:D263 C267:D274 C278:D285 C289:D296 C304:D307 C314:D315 D171:D175 C171:C199 D234:D240 D202:D208 C203 C205 C207 C209 C211 C213 C215 C217 C219 C221 C223 C225 C227 C229 C231 C233 C235 C237 C239 D300:D303 C298 C300 C302 D311:D313 C309 C311 C313 D316:D318">
    <cfRule type="expression" dxfId="231" priority="30">
      <formula>$F36:$F79 ="No"</formula>
    </cfRule>
  </conditionalFormatting>
  <conditionalFormatting sqref="D33:E33 D44:E44 D55:E55 D66:E66 D77:E77 D88:E88 D99:E99 D110:E110 D121:E121 D132:E132 D143:E143 D154:E154 D165:E165 D176:E176 D187:E187 D198:E198 D209:E209 D220:E220 D231:E231 C242:E242 C253:E253 C264:E264 C275:E275 C286:E286 C297:E297 C308:E308 D319:E319 C299 C301 C303 C310 C312">
    <cfRule type="expression" dxfId="230" priority="29">
      <formula>$F33:$F74 ="No"</formula>
    </cfRule>
  </conditionalFormatting>
  <conditionalFormatting sqref="D34:D35 D45:D46 D56:D57 D67:D68 D78:D79 D89:D90 D100:D101 D111:D112 D122:D123 D133:D134 D144:D145 D155:D156 D177:D178 D188:D189 C200:D200 D210:D211 D221:D222 D232:D233 C243:D244 C254:D255 C265:D266 C276:D277 C287:D288 D298:D299 D309:D310 E34:E43 E45:E54 E56:E65 E67:E76 E78:E87 E89:E98 E100:E109 E111:E120 E122:E131 E133:E142 E144:E153 E155:E164 E177:E186 E188:E197 E199:E208 E210:E219 E221:E230 E232:E241 E243:E252 E254:E263 E265:E274 E276:E285 E287:E296 E298:E307 E309:E318 E169:E175 D166:E167 D199 C202 C204 C206 C208 C210 C212 C214 C216 C218 C220 C222 C224 C226 C228 C230 C232 C234 C236 C238 C240">
    <cfRule type="expression" dxfId="229" priority="31">
      <formula>$F34:$F76 ="No"</formula>
    </cfRule>
  </conditionalFormatting>
  <conditionalFormatting sqref="F436:F443 F22:F316">
    <cfRule type="expression" dxfId="228" priority="27">
      <formula>$G22:$G68 ="No"</formula>
    </cfRule>
  </conditionalFormatting>
  <conditionalFormatting sqref="F364:F443 F22:F362">
    <cfRule type="cellIs" dxfId="227" priority="26" operator="equal">
      <formula>"Yes"</formula>
    </cfRule>
  </conditionalFormatting>
  <conditionalFormatting sqref="C364:D364">
    <cfRule type="expression" dxfId="226" priority="20">
      <formula>$F364:$F406 ="No"</formula>
    </cfRule>
  </conditionalFormatting>
  <conditionalFormatting sqref="E364">
    <cfRule type="expression" dxfId="225" priority="21">
      <formula>$F364:$F405 ="No"</formula>
    </cfRule>
  </conditionalFormatting>
  <conditionalFormatting sqref="F364:F369 F415:F435 F317">
    <cfRule type="expression" dxfId="224" priority="1933">
      <formula>$G317:$G362 ="No"</formula>
    </cfRule>
  </conditionalFormatting>
  <conditionalFormatting sqref="E376:E379 E396:E414 D323:D329">
    <cfRule type="expression" dxfId="223" priority="1937">
      <formula>$F323:$F362 ="No"</formula>
    </cfRule>
  </conditionalFormatting>
  <conditionalFormatting sqref="C375:D379 E374:E375 E380:E395 C395:D414 E323:E329 D322:E322">
    <cfRule type="expression" dxfId="222" priority="1939">
      <formula>$F322:$F362 ="No"</formula>
    </cfRule>
  </conditionalFormatting>
  <conditionalFormatting sqref="F370:F371 F380:F391 F318:F362">
    <cfRule type="expression" dxfId="221" priority="1945">
      <formula>$G318:$G362 ="No"</formula>
    </cfRule>
  </conditionalFormatting>
  <conditionalFormatting sqref="F372:F379 F392:F414">
    <cfRule type="expression" dxfId="220" priority="1949">
      <formula>$G372:$G415 ="No"</formula>
    </cfRule>
  </conditionalFormatting>
  <conditionalFormatting sqref="D168:E168">
    <cfRule type="expression" dxfId="219" priority="1">
      <formula>$F168:$F210 ="No"</formula>
    </cfRule>
  </conditionalFormatting>
  <conditionalFormatting sqref="C336:D336">
    <cfRule type="expression" dxfId="218" priority="25363">
      <formula>$F336:$F362 ="No"</formula>
    </cfRule>
  </conditionalFormatting>
  <conditionalFormatting sqref="C348:D348">
    <cfRule type="expression" dxfId="217" priority="25364">
      <formula>$F348:$F362 ="No"</formula>
    </cfRule>
  </conditionalFormatting>
  <conditionalFormatting sqref="D361">
    <cfRule type="expression" dxfId="216" priority="25365">
      <formula>$F361:$F362 ="No"</formula>
    </cfRule>
  </conditionalFormatting>
  <conditionalFormatting sqref="D333">
    <cfRule type="expression" dxfId="215" priority="25366">
      <formula>$F333:$F362 ="No"</formula>
    </cfRule>
  </conditionalFormatting>
  <conditionalFormatting sqref="D344">
    <cfRule type="expression" dxfId="214" priority="25369">
      <formula>$F344:$F362 ="No"</formula>
    </cfRule>
  </conditionalFormatting>
  <conditionalFormatting sqref="C341:E341">
    <cfRule type="expression" dxfId="213" priority="25370">
      <formula>$F341:$F362 ="No"</formula>
    </cfRule>
  </conditionalFormatting>
  <conditionalFormatting sqref="D355">
    <cfRule type="expression" dxfId="212" priority="25371">
      <formula>$F355:$F362 ="No"</formula>
    </cfRule>
  </conditionalFormatting>
  <conditionalFormatting sqref="C350:D350">
    <cfRule type="expression" dxfId="211" priority="25372">
      <formula>$F350:$F362 ="No"</formula>
    </cfRule>
  </conditionalFormatting>
  <conditionalFormatting sqref="D362">
    <cfRule type="expression" dxfId="210" priority="25374">
      <formula>$F362:$F362 ="No"</formula>
    </cfRule>
  </conditionalFormatting>
  <conditionalFormatting sqref="D330:E330">
    <cfRule type="expression" dxfId="209" priority="25375">
      <formula>$F330:$F362 ="No"</formula>
    </cfRule>
  </conditionalFormatting>
  <conditionalFormatting sqref="D352:E352">
    <cfRule type="expression" dxfId="208" priority="25377">
      <formula>$F352:$F362 ="No"</formula>
    </cfRule>
  </conditionalFormatting>
  <conditionalFormatting sqref="D331:E331">
    <cfRule type="expression" dxfId="207" priority="25380">
      <formula>$F331:$F362 ="No"</formula>
    </cfRule>
  </conditionalFormatting>
  <conditionalFormatting sqref="C343:C347 C342:E342">
    <cfRule type="expression" dxfId="206" priority="25381">
      <formula>$F342:$F362 ="No"</formula>
    </cfRule>
  </conditionalFormatting>
  <conditionalFormatting sqref="D353:E353">
    <cfRule type="expression" dxfId="205" priority="25382">
      <formula>$F353:$F362 ="No"</formula>
    </cfRule>
  </conditionalFormatting>
  <conditionalFormatting sqref="C337:D340">
    <cfRule type="expression" dxfId="204" priority="25520">
      <formula>$F337:$F362 ="No"</formula>
    </cfRule>
  </conditionalFormatting>
  <conditionalFormatting sqref="C349:D349">
    <cfRule type="expression" dxfId="203" priority="25523">
      <formula>$F349:$F362 ="No"</formula>
    </cfRule>
  </conditionalFormatting>
  <conditionalFormatting sqref="D334:D335">
    <cfRule type="expression" dxfId="202" priority="25525">
      <formula>$F334:$F362 ="No"</formula>
    </cfRule>
  </conditionalFormatting>
  <conditionalFormatting sqref="D345:D347">
    <cfRule type="expression" dxfId="201" priority="25528">
      <formula>$F345:$F362 ="No"</formula>
    </cfRule>
  </conditionalFormatting>
  <conditionalFormatting sqref="D356:D360">
    <cfRule type="expression" dxfId="200" priority="25534">
      <formula>$F356:$F362 ="No"</formula>
    </cfRule>
  </conditionalFormatting>
  <conditionalFormatting sqref="D351 C351:C360">
    <cfRule type="expression" dxfId="199" priority="25537">
      <formula>$F351:$F362 ="No"</formula>
    </cfRule>
  </conditionalFormatting>
  <conditionalFormatting sqref="D332 E332:E340">
    <cfRule type="expression" dxfId="198" priority="25542">
      <formula>$F332:$F362 ="No"</formula>
    </cfRule>
  </conditionalFormatting>
  <conditionalFormatting sqref="D343 E343:E351">
    <cfRule type="expression" dxfId="197" priority="25547">
      <formula>$F343:$F362 ="No"</formula>
    </cfRule>
  </conditionalFormatting>
  <conditionalFormatting sqref="D354 E354:E362">
    <cfRule type="expression" dxfId="196" priority="25552">
      <formula>$F354:$F362 ="No"</formula>
    </cfRule>
  </conditionalFormatting>
  <dataValidations count="1">
    <dataValidation type="list" allowBlank="1" showInputMessage="1" showErrorMessage="1" sqref="F19 F22:F444">
      <formula1>Select</formula1>
    </dataValidation>
  </dataValidations>
  <pageMargins left="0.31496062992125984" right="0.31496062992125984" top="0.35433070866141736" bottom="0.35433070866141736" header="0" footer="0"/>
  <pageSetup paperSize="9" pageOrder="overThenDown" orientation="portrait" r:id="rId1"/>
  <rowBreaks count="5" manualBreakCount="5">
    <brk id="19" max="16383" man="1"/>
    <brk id="167" max="16383" man="1"/>
    <brk id="252" max="16383" man="1"/>
    <brk id="363" max="16383" man="1"/>
    <brk id="40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9EBE8"/>
  </sheetPr>
  <dimension ref="A1:AO46"/>
  <sheetViews>
    <sheetView showGridLines="0" showRowColHeaders="0" workbookViewId="0">
      <pane xSplit="2" ySplit="2" topLeftCell="C3" activePane="bottomRight" state="frozen"/>
      <selection pane="topRight" activeCell="C1" sqref="C1"/>
      <selection pane="bottomLeft" activeCell="A3" sqref="A3"/>
      <selection pane="bottomRight" activeCell="K10" sqref="K10"/>
    </sheetView>
  </sheetViews>
  <sheetFormatPr defaultColWidth="9.140625" defaultRowHeight="14.25" x14ac:dyDescent="0.2"/>
  <cols>
    <col min="1" max="1" width="2.140625" style="7" customWidth="1"/>
    <col min="2" max="2" width="17.42578125" style="2" customWidth="1"/>
    <col min="3" max="3" width="14.5703125" style="2" customWidth="1"/>
    <col min="4" max="4" width="23.85546875" style="2" customWidth="1"/>
    <col min="5" max="5" width="41.28515625" style="2" customWidth="1"/>
    <col min="6" max="6" width="28.7109375" style="4" customWidth="1"/>
    <col min="7" max="7" width="12.5703125" style="2" bestFit="1" customWidth="1"/>
    <col min="8" max="8" width="8.85546875" style="96" hidden="1" customWidth="1"/>
    <col min="9" max="9" width="9.140625" style="7" hidden="1" customWidth="1"/>
    <col min="10" max="41" width="8.85546875" style="7" customWidth="1"/>
    <col min="42" max="16384" width="9.140625" style="2"/>
  </cols>
  <sheetData>
    <row r="1" spans="1:41" s="7" customFormat="1" ht="6.6" customHeight="1" x14ac:dyDescent="0.2">
      <c r="F1" s="55"/>
      <c r="H1" s="96"/>
    </row>
    <row r="2" spans="1:41" s="63" customFormat="1" ht="18" customHeight="1" x14ac:dyDescent="0.25">
      <c r="A2" s="7"/>
      <c r="B2" s="58" t="s">
        <v>1151</v>
      </c>
      <c r="C2" s="58" t="s">
        <v>89</v>
      </c>
      <c r="D2" s="58" t="s">
        <v>1103</v>
      </c>
      <c r="E2" s="112" t="s">
        <v>1334</v>
      </c>
      <c r="F2" s="112" t="s">
        <v>2084</v>
      </c>
      <c r="G2" s="95" t="s">
        <v>2940</v>
      </c>
      <c r="H2" s="96" t="s">
        <v>1156</v>
      </c>
      <c r="I2" s="292" t="s">
        <v>1167</v>
      </c>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row>
    <row r="3" spans="1:41" s="64" customFormat="1" ht="9.75" customHeight="1" thickBot="1" x14ac:dyDescent="0.25">
      <c r="A3" s="270"/>
      <c r="B3" s="65"/>
      <c r="C3" s="66"/>
      <c r="D3" s="67"/>
      <c r="E3" s="68"/>
      <c r="F3" s="113"/>
      <c r="G3" s="114"/>
      <c r="H3" s="293"/>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row>
    <row r="4" spans="1:41" ht="76.5" x14ac:dyDescent="0.25">
      <c r="A4" s="56"/>
      <c r="B4" s="621" t="s">
        <v>2875</v>
      </c>
      <c r="C4" s="117" t="s">
        <v>1242</v>
      </c>
      <c r="D4" s="118" t="s">
        <v>8</v>
      </c>
      <c r="E4" s="212" t="s">
        <v>1280</v>
      </c>
      <c r="F4" s="345" t="s">
        <v>2569</v>
      </c>
      <c r="G4" s="119" t="s">
        <v>1100</v>
      </c>
    </row>
    <row r="5" spans="1:41" ht="25.5" x14ac:dyDescent="0.2">
      <c r="B5" s="621"/>
      <c r="C5" s="120" t="s">
        <v>1242</v>
      </c>
      <c r="D5" s="121" t="s">
        <v>10</v>
      </c>
      <c r="E5" s="213" t="s">
        <v>1239</v>
      </c>
      <c r="F5" s="346" t="s">
        <v>2570</v>
      </c>
      <c r="G5" s="119" t="s">
        <v>1100</v>
      </c>
    </row>
    <row r="6" spans="1:41" ht="25.5" x14ac:dyDescent="0.2">
      <c r="B6" s="621"/>
      <c r="C6" s="120" t="s">
        <v>1242</v>
      </c>
      <c r="D6" s="121" t="s">
        <v>3</v>
      </c>
      <c r="E6" s="213" t="s">
        <v>1240</v>
      </c>
      <c r="F6" s="346" t="s">
        <v>2571</v>
      </c>
      <c r="G6" s="119" t="s">
        <v>1100</v>
      </c>
    </row>
    <row r="7" spans="1:41" s="3" customFormat="1" ht="38.25" x14ac:dyDescent="0.25">
      <c r="A7" s="100"/>
      <c r="B7" s="621"/>
      <c r="C7" s="120" t="s">
        <v>1242</v>
      </c>
      <c r="D7" s="121" t="s">
        <v>4</v>
      </c>
      <c r="E7" s="213" t="s">
        <v>2525</v>
      </c>
      <c r="F7" s="346"/>
      <c r="G7" s="119" t="s">
        <v>1100</v>
      </c>
      <c r="H7" s="298"/>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row>
    <row r="8" spans="1:41" ht="25.5" x14ac:dyDescent="0.2">
      <c r="B8" s="621"/>
      <c r="C8" s="120" t="s">
        <v>1242</v>
      </c>
      <c r="D8" s="121" t="s">
        <v>2</v>
      </c>
      <c r="E8" s="213" t="s">
        <v>1233</v>
      </c>
      <c r="F8" s="346" t="s">
        <v>2572</v>
      </c>
      <c r="G8" s="119" t="s">
        <v>1100</v>
      </c>
    </row>
    <row r="9" spans="1:41" ht="25.5" x14ac:dyDescent="0.2">
      <c r="B9" s="621"/>
      <c r="C9" s="120" t="s">
        <v>1242</v>
      </c>
      <c r="D9" s="121" t="s">
        <v>2524</v>
      </c>
      <c r="E9" s="213" t="s">
        <v>1241</v>
      </c>
      <c r="F9" s="346" t="s">
        <v>2579</v>
      </c>
      <c r="G9" s="119" t="s">
        <v>1100</v>
      </c>
    </row>
    <row r="10" spans="1:41" ht="25.5" x14ac:dyDescent="0.2">
      <c r="B10" s="621"/>
      <c r="C10" s="120" t="s">
        <v>1242</v>
      </c>
      <c r="D10" s="121" t="s">
        <v>1</v>
      </c>
      <c r="E10" s="213" t="s">
        <v>1241</v>
      </c>
      <c r="F10" s="346"/>
      <c r="G10" s="119" t="s">
        <v>1100</v>
      </c>
    </row>
    <row r="11" spans="1:41" ht="25.5" x14ac:dyDescent="0.2">
      <c r="B11" s="621"/>
      <c r="C11" s="120" t="s">
        <v>1242</v>
      </c>
      <c r="D11" s="121" t="s">
        <v>7</v>
      </c>
      <c r="E11" s="213" t="s">
        <v>1237</v>
      </c>
      <c r="F11" s="346" t="s">
        <v>2573</v>
      </c>
      <c r="G11" s="119" t="s">
        <v>1100</v>
      </c>
      <c r="L11" s="270"/>
    </row>
    <row r="12" spans="1:41" ht="25.5" x14ac:dyDescent="0.2">
      <c r="B12" s="621"/>
      <c r="C12" s="120" t="s">
        <v>1242</v>
      </c>
      <c r="D12" s="121" t="s">
        <v>9</v>
      </c>
      <c r="E12" s="213" t="s">
        <v>1238</v>
      </c>
      <c r="F12" s="346" t="s">
        <v>2574</v>
      </c>
      <c r="G12" s="119" t="s">
        <v>1100</v>
      </c>
    </row>
    <row r="13" spans="1:41" ht="25.5" x14ac:dyDescent="0.2">
      <c r="B13" s="621"/>
      <c r="C13" s="120" t="s">
        <v>1242</v>
      </c>
      <c r="D13" s="121" t="s">
        <v>6</v>
      </c>
      <c r="E13" s="213" t="s">
        <v>1234</v>
      </c>
      <c r="F13" s="346" t="s">
        <v>2575</v>
      </c>
      <c r="G13" s="119" t="s">
        <v>1100</v>
      </c>
    </row>
    <row r="14" spans="1:41" ht="25.5" x14ac:dyDescent="0.2">
      <c r="B14" s="621"/>
      <c r="C14" s="120" t="s">
        <v>1242</v>
      </c>
      <c r="D14" s="121" t="s">
        <v>1225</v>
      </c>
      <c r="E14" s="214" t="s">
        <v>2580</v>
      </c>
      <c r="F14" s="346"/>
      <c r="G14" s="119" t="s">
        <v>1100</v>
      </c>
    </row>
    <row r="15" spans="1:41" s="115" customFormat="1" ht="25.5" x14ac:dyDescent="0.2">
      <c r="A15" s="304"/>
      <c r="B15" s="621"/>
      <c r="C15" s="120" t="s">
        <v>1242</v>
      </c>
      <c r="D15" s="121" t="s">
        <v>1226</v>
      </c>
      <c r="E15" s="213" t="s">
        <v>1232</v>
      </c>
      <c r="F15" s="346" t="s">
        <v>2577</v>
      </c>
      <c r="G15" s="119" t="s">
        <v>1100</v>
      </c>
      <c r="H15" s="305"/>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row>
    <row r="16" spans="1:41" ht="25.5" x14ac:dyDescent="0.2">
      <c r="B16" s="621"/>
      <c r="C16" s="122" t="s">
        <v>1242</v>
      </c>
      <c r="D16" s="123" t="s">
        <v>5</v>
      </c>
      <c r="E16" s="215" t="s">
        <v>1236</v>
      </c>
      <c r="F16" s="347" t="s">
        <v>2578</v>
      </c>
      <c r="G16" s="119" t="s">
        <v>1100</v>
      </c>
      <c r="H16" s="295">
        <f>COUNTIF(G4:G16, "YES")</f>
        <v>0</v>
      </c>
    </row>
    <row r="17" spans="1:41" ht="39" thickBot="1" x14ac:dyDescent="0.25">
      <c r="B17" s="607"/>
      <c r="C17" s="255" t="s">
        <v>1223</v>
      </c>
      <c r="D17" s="124" t="s">
        <v>1227</v>
      </c>
      <c r="E17" s="216" t="s">
        <v>1235</v>
      </c>
      <c r="F17" s="242" t="s">
        <v>2576</v>
      </c>
      <c r="G17" s="119" t="s">
        <v>1100</v>
      </c>
      <c r="H17" s="306">
        <f>COUNTIF(G4:G17, "YES")</f>
        <v>0</v>
      </c>
      <c r="I17" s="7">
        <f>COUNTIF(G4:G17, "*")</f>
        <v>14</v>
      </c>
    </row>
    <row r="18" spans="1:41" s="64" customFormat="1" ht="9.75" customHeight="1" thickBot="1" x14ac:dyDescent="0.25">
      <c r="A18" s="270"/>
      <c r="B18" s="65"/>
      <c r="C18" s="66"/>
      <c r="D18" s="67"/>
      <c r="E18" s="68"/>
      <c r="F18" s="113"/>
      <c r="G18" s="113"/>
      <c r="H18" s="29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row>
    <row r="19" spans="1:41" s="7" customFormat="1" x14ac:dyDescent="0.2">
      <c r="B19" s="307"/>
      <c r="F19" s="55"/>
      <c r="H19" s="96"/>
    </row>
    <row r="20" spans="1:41" s="7" customFormat="1" ht="15" x14ac:dyDescent="0.2">
      <c r="B20" s="307"/>
      <c r="D20" s="308"/>
      <c r="F20" s="55"/>
      <c r="H20" s="96"/>
    </row>
    <row r="21" spans="1:41" s="7" customFormat="1" ht="15" x14ac:dyDescent="0.2">
      <c r="B21" s="307"/>
      <c r="D21" s="308"/>
      <c r="F21" s="55"/>
      <c r="H21" s="96"/>
    </row>
    <row r="22" spans="1:41" s="7" customFormat="1" x14ac:dyDescent="0.2">
      <c r="B22" s="307"/>
      <c r="F22" s="55"/>
      <c r="H22" s="96"/>
    </row>
    <row r="23" spans="1:41" s="7" customFormat="1" x14ac:dyDescent="0.2">
      <c r="B23" s="307"/>
      <c r="F23" s="55"/>
      <c r="H23" s="96"/>
    </row>
    <row r="24" spans="1:41" s="7" customFormat="1" x14ac:dyDescent="0.2">
      <c r="B24" s="307"/>
      <c r="F24" s="55"/>
      <c r="H24" s="96"/>
    </row>
    <row r="25" spans="1:41" s="7" customFormat="1" x14ac:dyDescent="0.2">
      <c r="F25" s="55"/>
      <c r="H25" s="96"/>
    </row>
    <row r="26" spans="1:41" s="7" customFormat="1" x14ac:dyDescent="0.2">
      <c r="F26" s="55"/>
      <c r="H26" s="96"/>
    </row>
    <row r="27" spans="1:41" s="7" customFormat="1" x14ac:dyDescent="0.2">
      <c r="F27" s="55"/>
      <c r="H27" s="96"/>
    </row>
    <row r="28" spans="1:41" s="7" customFormat="1" x14ac:dyDescent="0.2">
      <c r="F28" s="55"/>
      <c r="H28" s="96"/>
    </row>
    <row r="29" spans="1:41" s="7" customFormat="1" x14ac:dyDescent="0.2">
      <c r="F29" s="55"/>
      <c r="H29" s="96"/>
    </row>
    <row r="30" spans="1:41" s="7" customFormat="1" x14ac:dyDescent="0.2">
      <c r="F30" s="55"/>
      <c r="H30" s="96"/>
    </row>
    <row r="31" spans="1:41" s="7" customFormat="1" x14ac:dyDescent="0.2">
      <c r="F31" s="55"/>
      <c r="H31" s="96"/>
    </row>
    <row r="32" spans="1:41" s="7" customFormat="1" x14ac:dyDescent="0.2">
      <c r="F32" s="55"/>
      <c r="H32" s="96"/>
    </row>
    <row r="33" spans="6:8" s="7" customFormat="1" x14ac:dyDescent="0.2">
      <c r="F33" s="55"/>
      <c r="H33" s="96"/>
    </row>
    <row r="34" spans="6:8" s="7" customFormat="1" x14ac:dyDescent="0.2">
      <c r="F34" s="55"/>
      <c r="H34" s="96"/>
    </row>
    <row r="35" spans="6:8" s="7" customFormat="1" x14ac:dyDescent="0.2">
      <c r="F35" s="55"/>
      <c r="H35" s="96"/>
    </row>
    <row r="36" spans="6:8" s="7" customFormat="1" x14ac:dyDescent="0.2">
      <c r="F36" s="55"/>
      <c r="H36" s="96"/>
    </row>
    <row r="37" spans="6:8" s="7" customFormat="1" x14ac:dyDescent="0.2">
      <c r="F37" s="55"/>
      <c r="H37" s="96"/>
    </row>
    <row r="38" spans="6:8" s="7" customFormat="1" x14ac:dyDescent="0.2">
      <c r="F38" s="55"/>
      <c r="H38" s="96"/>
    </row>
    <row r="39" spans="6:8" s="7" customFormat="1" x14ac:dyDescent="0.2">
      <c r="F39" s="55"/>
      <c r="H39" s="96"/>
    </row>
    <row r="40" spans="6:8" s="7" customFormat="1" x14ac:dyDescent="0.2">
      <c r="F40" s="55"/>
      <c r="H40" s="96"/>
    </row>
    <row r="41" spans="6:8" s="7" customFormat="1" x14ac:dyDescent="0.2">
      <c r="F41" s="55"/>
      <c r="H41" s="96"/>
    </row>
    <row r="42" spans="6:8" s="7" customFormat="1" x14ac:dyDescent="0.2">
      <c r="F42" s="55"/>
      <c r="H42" s="96"/>
    </row>
    <row r="43" spans="6:8" s="7" customFormat="1" x14ac:dyDescent="0.2">
      <c r="F43" s="55"/>
      <c r="H43" s="96"/>
    </row>
    <row r="44" spans="6:8" s="7" customFormat="1" x14ac:dyDescent="0.2">
      <c r="F44" s="55"/>
      <c r="H44" s="96"/>
    </row>
    <row r="45" spans="6:8" s="7" customFormat="1" x14ac:dyDescent="0.2">
      <c r="F45" s="55"/>
      <c r="H45" s="96"/>
    </row>
    <row r="46" spans="6:8" s="7" customFormat="1" x14ac:dyDescent="0.2">
      <c r="F46" s="55"/>
      <c r="H46" s="96"/>
    </row>
  </sheetData>
  <sheetProtection sheet="1" objects="1" scenarios="1"/>
  <sortState ref="D4:D16">
    <sortCondition ref="D3"/>
  </sortState>
  <mergeCells count="1">
    <mergeCell ref="B4:B17"/>
  </mergeCells>
  <conditionalFormatting sqref="G4">
    <cfRule type="expression" dxfId="195" priority="106">
      <formula>$G4:$G16 ="No"</formula>
    </cfRule>
  </conditionalFormatting>
  <conditionalFormatting sqref="G5:G8 D13:D14">
    <cfRule type="expression" dxfId="194" priority="1115">
      <formula>$G5:$G16 ="No"</formula>
    </cfRule>
  </conditionalFormatting>
  <conditionalFormatting sqref="D20:D21">
    <cfRule type="expression" dxfId="193" priority="1116">
      <formula>$G20:$G24 ="No"</formula>
    </cfRule>
  </conditionalFormatting>
  <conditionalFormatting sqref="E13">
    <cfRule type="expression" dxfId="192" priority="1117">
      <formula>$G14:$G24 ="No"</formula>
    </cfRule>
  </conditionalFormatting>
  <conditionalFormatting sqref="E14">
    <cfRule type="expression" dxfId="191" priority="1118">
      <formula>$G14:$G24 ="No"</formula>
    </cfRule>
  </conditionalFormatting>
  <conditionalFormatting sqref="C4:E4 F4:F16">
    <cfRule type="expression" dxfId="190" priority="1121">
      <formula>$G4:$G24 ="No"</formula>
    </cfRule>
  </conditionalFormatting>
  <conditionalFormatting sqref="D17:E17">
    <cfRule type="expression" dxfId="189" priority="1125">
      <formula>$G17:$G24 ="No"</formula>
    </cfRule>
  </conditionalFormatting>
  <conditionalFormatting sqref="F17">
    <cfRule type="expression" dxfId="188" priority="1914">
      <formula>$G17:$G41 ="No"</formula>
    </cfRule>
  </conditionalFormatting>
  <conditionalFormatting sqref="G17">
    <cfRule type="expression" dxfId="187" priority="2413">
      <formula>$G17:$G30 ="No"</formula>
    </cfRule>
  </conditionalFormatting>
  <conditionalFormatting sqref="C5:C16 D5:E12">
    <cfRule type="expression" dxfId="186" priority="3788">
      <formula>$G5:$G24 ="No"</formula>
    </cfRule>
  </conditionalFormatting>
  <conditionalFormatting sqref="G9:G16">
    <cfRule type="expression" dxfId="185" priority="3790">
      <formula>$G9:$G17 ="No"</formula>
    </cfRule>
  </conditionalFormatting>
  <conditionalFormatting sqref="D15:E16">
    <cfRule type="expression" dxfId="184" priority="3792">
      <formula>$G15:$G24 ="No"</formula>
    </cfRule>
  </conditionalFormatting>
  <dataValidations count="1">
    <dataValidation type="list" allowBlank="1" showInputMessage="1" showErrorMessage="1" sqref="G4:G17">
      <formula1>Select</formula1>
    </dataValidation>
  </dataValidations>
  <hyperlinks>
    <hyperlink ref="F4" r:id="rId1"/>
    <hyperlink ref="F5" r:id="rId2"/>
    <hyperlink ref="F6" r:id="rId3"/>
    <hyperlink ref="F8" r:id="rId4"/>
    <hyperlink ref="F11" r:id="rId5"/>
    <hyperlink ref="F12" r:id="rId6"/>
    <hyperlink ref="F13" r:id="rId7"/>
    <hyperlink ref="F17" r:id="rId8"/>
    <hyperlink ref="F15" r:id="rId9"/>
    <hyperlink ref="F16" r:id="rId10"/>
    <hyperlink ref="F9" r:id="rId11"/>
  </hyperlinks>
  <pageMargins left="0.31496062992125984" right="0.31496062992125984" top="0.35433070866141736" bottom="0.35433070866141736" header="0" footer="0"/>
  <pageSetup paperSize="9" orientation="landscape" r:id="rId12"/>
  <extLst>
    <ext xmlns:x14="http://schemas.microsoft.com/office/spreadsheetml/2009/9/main" uri="{78C0D931-6437-407d-A8EE-F0AAD7539E65}">
      <x14:conditionalFormattings>
        <x14:conditionalFormatting xmlns:xm="http://schemas.microsoft.com/office/excel/2006/main">
          <x14:cfRule type="expression" priority="4" id="{D37885D2-9E61-4D77-BAFB-9E2B318D4C57}">
            <xm:f>'Aged Care'!$G26:$G71 ="No"</xm:f>
            <x14:dxf>
              <fill>
                <patternFill>
                  <bgColor theme="2"/>
                </patternFill>
              </fill>
            </x14:dxf>
          </x14:cfRule>
          <xm:sqref>E18</xm:sqref>
        </x14:conditionalFormatting>
        <x14:conditionalFormatting xmlns:xm="http://schemas.microsoft.com/office/excel/2006/main">
          <x14:cfRule type="expression" priority="5" id="{B24DBA82-E7C5-4335-917A-A578EFA815AE}">
            <xm:f>'Aged Care'!$G26:$G70 ="No"</xm:f>
            <x14:dxf>
              <fill>
                <patternFill>
                  <bgColor theme="2"/>
                </patternFill>
              </fill>
            </x14:dxf>
          </x14:cfRule>
          <xm:sqref>F18:G18 D18</xm:sqref>
        </x14:conditionalFormatting>
        <x14:conditionalFormatting xmlns:xm="http://schemas.microsoft.com/office/excel/2006/main">
          <x14:cfRule type="expression" priority="3795" id="{D37885D2-9E61-4D77-BAFB-9E2B318D4C57}">
            <xm:f>'Aged Care'!$G3:$G51 ="No"</xm:f>
            <x14:dxf>
              <fill>
                <patternFill>
                  <bgColor theme="2"/>
                </patternFill>
              </fill>
            </x14:dxf>
          </x14:cfRule>
          <xm:sqref>G3 E3</xm:sqref>
        </x14:conditionalFormatting>
        <x14:conditionalFormatting xmlns:xm="http://schemas.microsoft.com/office/excel/2006/main">
          <x14:cfRule type="expression" priority="3797" id="{B24DBA82-E7C5-4335-917A-A578EFA815AE}">
            <xm:f>'Aged Care'!$G3:$G50 ="No"</xm:f>
            <x14:dxf>
              <fill>
                <patternFill>
                  <bgColor theme="2"/>
                </patternFill>
              </fill>
            </x14:dxf>
          </x14:cfRule>
          <xm:sqref>D3 F3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7E1"/>
  </sheetPr>
  <dimension ref="A1:BG364"/>
  <sheetViews>
    <sheetView showGridLines="0" showRowColHeaders="0" zoomScaleNormal="100" workbookViewId="0">
      <pane xSplit="2" ySplit="2" topLeftCell="C3" activePane="bottomRight" state="frozen"/>
      <selection pane="topRight" activeCell="C1" sqref="C1"/>
      <selection pane="bottomLeft" activeCell="A3" sqref="A3"/>
      <selection pane="bottomRight" activeCell="B232" sqref="B232:B300"/>
    </sheetView>
  </sheetViews>
  <sheetFormatPr defaultColWidth="9.140625" defaultRowHeight="14.25" outlineLevelCol="1" x14ac:dyDescent="0.2"/>
  <cols>
    <col min="1" max="1" width="2.140625" style="6" customWidth="1"/>
    <col min="2" max="2" width="19.5703125" style="2" customWidth="1"/>
    <col min="3" max="3" width="18" style="2" bestFit="1" customWidth="1"/>
    <col min="4" max="4" width="36.42578125" style="115" bestFit="1" customWidth="1"/>
    <col min="5" max="5" width="62.7109375" style="115" customWidth="1"/>
    <col min="6" max="6" width="101.7109375" style="115" customWidth="1" outlineLevel="1"/>
    <col min="7" max="7" width="12.5703125" style="2" bestFit="1" customWidth="1"/>
    <col min="8" max="8" width="9.140625" style="132" hidden="1" customWidth="1"/>
    <col min="9" max="9" width="9.140625" style="2" hidden="1" customWidth="1"/>
    <col min="10" max="18" width="8.85546875" style="7"/>
    <col min="19" max="59" width="9.140625" style="7"/>
    <col min="60" max="16384" width="9.140625" style="2"/>
  </cols>
  <sheetData>
    <row r="1" spans="1:59" s="310" customFormat="1" ht="6.6" customHeight="1" x14ac:dyDescent="0.25">
      <c r="D1" s="404"/>
      <c r="E1" s="405"/>
      <c r="F1" s="404"/>
      <c r="H1" s="317"/>
    </row>
    <row r="2" spans="1:59" s="125" customFormat="1" ht="18" customHeight="1" x14ac:dyDescent="0.25">
      <c r="A2" s="6"/>
      <c r="B2" s="58" t="s">
        <v>1151</v>
      </c>
      <c r="C2" s="58" t="s">
        <v>89</v>
      </c>
      <c r="D2" s="406" t="s">
        <v>1103</v>
      </c>
      <c r="E2" s="406" t="s">
        <v>1334</v>
      </c>
      <c r="F2" s="406" t="s">
        <v>2084</v>
      </c>
      <c r="G2" s="95" t="s">
        <v>2940</v>
      </c>
      <c r="H2" s="62" t="s">
        <v>1156</v>
      </c>
      <c r="I2" s="62" t="s">
        <v>1167</v>
      </c>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row>
    <row r="3" spans="1:59" s="270" customFormat="1" ht="9.75" customHeight="1" thickBot="1" x14ac:dyDescent="0.25">
      <c r="B3" s="126"/>
      <c r="C3" s="127"/>
      <c r="D3" s="364"/>
      <c r="E3" s="363"/>
      <c r="F3" s="365"/>
      <c r="G3" s="131"/>
      <c r="H3" s="293"/>
    </row>
    <row r="4" spans="1:59" x14ac:dyDescent="0.2">
      <c r="B4" s="629" t="s">
        <v>2876</v>
      </c>
      <c r="C4" s="229" t="s">
        <v>90</v>
      </c>
      <c r="D4" s="334" t="s">
        <v>176</v>
      </c>
      <c r="E4" s="134" t="s">
        <v>1355</v>
      </c>
      <c r="F4" s="135" t="s">
        <v>1337</v>
      </c>
      <c r="G4" s="136" t="s">
        <v>1100</v>
      </c>
    </row>
    <row r="5" spans="1:59" x14ac:dyDescent="0.2">
      <c r="B5" s="630"/>
      <c r="C5" s="230" t="s">
        <v>90</v>
      </c>
      <c r="D5" s="327" t="s">
        <v>177</v>
      </c>
      <c r="E5" s="367" t="s">
        <v>1510</v>
      </c>
      <c r="F5" s="137" t="s">
        <v>1338</v>
      </c>
      <c r="G5" s="136" t="s">
        <v>1100</v>
      </c>
    </row>
    <row r="6" spans="1:59" x14ac:dyDescent="0.2">
      <c r="B6" s="630"/>
      <c r="C6" s="230" t="s">
        <v>90</v>
      </c>
      <c r="D6" s="327" t="s">
        <v>178</v>
      </c>
      <c r="E6" s="367" t="s">
        <v>1356</v>
      </c>
      <c r="F6" s="137" t="s">
        <v>1339</v>
      </c>
      <c r="G6" s="136" t="s">
        <v>1100</v>
      </c>
    </row>
    <row r="7" spans="1:59" x14ac:dyDescent="0.2">
      <c r="B7" s="630"/>
      <c r="C7" s="230" t="s">
        <v>90</v>
      </c>
      <c r="D7" s="327" t="s">
        <v>179</v>
      </c>
      <c r="E7" s="367" t="s">
        <v>1357</v>
      </c>
      <c r="F7" s="137" t="s">
        <v>1340</v>
      </c>
      <c r="G7" s="136" t="s">
        <v>1100</v>
      </c>
    </row>
    <row r="8" spans="1:59" ht="15" x14ac:dyDescent="0.25">
      <c r="A8" s="5"/>
      <c r="B8" s="630"/>
      <c r="C8" s="230" t="s">
        <v>90</v>
      </c>
      <c r="D8" s="327" t="s">
        <v>180</v>
      </c>
      <c r="E8" s="367" t="s">
        <v>1358</v>
      </c>
      <c r="F8" s="137" t="s">
        <v>1341</v>
      </c>
      <c r="G8" s="136" t="s">
        <v>1100</v>
      </c>
    </row>
    <row r="9" spans="1:59" x14ac:dyDescent="0.2">
      <c r="B9" s="630"/>
      <c r="C9" s="230" t="s">
        <v>90</v>
      </c>
      <c r="D9" s="327" t="s">
        <v>181</v>
      </c>
      <c r="E9" s="367" t="s">
        <v>1359</v>
      </c>
      <c r="F9" s="137" t="s">
        <v>1342</v>
      </c>
      <c r="G9" s="136" t="s">
        <v>1100</v>
      </c>
    </row>
    <row r="10" spans="1:59" x14ac:dyDescent="0.2">
      <c r="B10" s="630"/>
      <c r="C10" s="230" t="s">
        <v>90</v>
      </c>
      <c r="D10" s="327" t="s">
        <v>1381</v>
      </c>
      <c r="E10" s="367" t="s">
        <v>1360</v>
      </c>
      <c r="F10" s="137" t="s">
        <v>1343</v>
      </c>
      <c r="G10" s="136" t="s">
        <v>1100</v>
      </c>
    </row>
    <row r="11" spans="1:59" x14ac:dyDescent="0.2">
      <c r="B11" s="630"/>
      <c r="C11" s="230" t="s">
        <v>90</v>
      </c>
      <c r="D11" s="327" t="s">
        <v>182</v>
      </c>
      <c r="E11" s="367" t="s">
        <v>1361</v>
      </c>
      <c r="F11" s="137" t="s">
        <v>1344</v>
      </c>
      <c r="G11" s="136" t="s">
        <v>1100</v>
      </c>
    </row>
    <row r="12" spans="1:59" x14ac:dyDescent="0.2">
      <c r="B12" s="630"/>
      <c r="C12" s="230" t="s">
        <v>90</v>
      </c>
      <c r="D12" s="327" t="s">
        <v>183</v>
      </c>
      <c r="E12" s="367" t="s">
        <v>1362</v>
      </c>
      <c r="F12" s="137" t="s">
        <v>1345</v>
      </c>
      <c r="G12" s="136" t="s">
        <v>1100</v>
      </c>
    </row>
    <row r="13" spans="1:59" x14ac:dyDescent="0.2">
      <c r="B13" s="630"/>
      <c r="C13" s="230" t="s">
        <v>90</v>
      </c>
      <c r="D13" s="327" t="s">
        <v>184</v>
      </c>
      <c r="E13" s="367" t="s">
        <v>1363</v>
      </c>
      <c r="F13" s="137" t="s">
        <v>1346</v>
      </c>
      <c r="G13" s="136" t="s">
        <v>1100</v>
      </c>
    </row>
    <row r="14" spans="1:59" x14ac:dyDescent="0.2">
      <c r="B14" s="630"/>
      <c r="C14" s="230" t="s">
        <v>90</v>
      </c>
      <c r="D14" s="327" t="s">
        <v>185</v>
      </c>
      <c r="E14" s="367" t="s">
        <v>1364</v>
      </c>
      <c r="F14" s="137" t="s">
        <v>1347</v>
      </c>
      <c r="G14" s="136" t="s">
        <v>1100</v>
      </c>
    </row>
    <row r="15" spans="1:59" x14ac:dyDescent="0.2">
      <c r="B15" s="630"/>
      <c r="C15" s="230" t="s">
        <v>90</v>
      </c>
      <c r="D15" s="327" t="s">
        <v>186</v>
      </c>
      <c r="E15" s="367" t="s">
        <v>1366</v>
      </c>
      <c r="F15" s="137" t="s">
        <v>1348</v>
      </c>
      <c r="G15" s="136" t="s">
        <v>1100</v>
      </c>
    </row>
    <row r="16" spans="1:59" x14ac:dyDescent="0.2">
      <c r="B16" s="630"/>
      <c r="C16" s="230" t="s">
        <v>90</v>
      </c>
      <c r="D16" s="327" t="s">
        <v>1382</v>
      </c>
      <c r="E16" s="367" t="s">
        <v>1365</v>
      </c>
      <c r="F16" s="137" t="s">
        <v>1349</v>
      </c>
      <c r="G16" s="136" t="s">
        <v>1100</v>
      </c>
    </row>
    <row r="17" spans="2:59" ht="38.25" x14ac:dyDescent="0.2">
      <c r="B17" s="630"/>
      <c r="C17" s="230" t="s">
        <v>90</v>
      </c>
      <c r="D17" s="327" t="s">
        <v>187</v>
      </c>
      <c r="E17" s="367" t="s">
        <v>1367</v>
      </c>
      <c r="F17" s="137" t="s">
        <v>1350</v>
      </c>
      <c r="G17" s="136" t="s">
        <v>1100</v>
      </c>
    </row>
    <row r="18" spans="2:59" ht="25.5" x14ac:dyDescent="0.2">
      <c r="B18" s="630"/>
      <c r="C18" s="230" t="s">
        <v>90</v>
      </c>
      <c r="D18" s="327" t="s">
        <v>188</v>
      </c>
      <c r="E18" s="367" t="s">
        <v>1368</v>
      </c>
      <c r="F18" s="137" t="s">
        <v>1351</v>
      </c>
      <c r="G18" s="136" t="s">
        <v>1100</v>
      </c>
    </row>
    <row r="19" spans="2:59" x14ac:dyDescent="0.2">
      <c r="B19" s="630"/>
      <c r="C19" s="230" t="s">
        <v>90</v>
      </c>
      <c r="D19" s="327" t="s">
        <v>189</v>
      </c>
      <c r="E19" s="367" t="s">
        <v>1369</v>
      </c>
      <c r="F19" s="137" t="s">
        <v>1352</v>
      </c>
      <c r="G19" s="136" t="s">
        <v>1100</v>
      </c>
    </row>
    <row r="20" spans="2:59" x14ac:dyDescent="0.2">
      <c r="B20" s="630"/>
      <c r="C20" s="230" t="s">
        <v>90</v>
      </c>
      <c r="D20" s="327" t="s">
        <v>190</v>
      </c>
      <c r="E20" s="367" t="s">
        <v>1370</v>
      </c>
      <c r="F20" s="137" t="s">
        <v>1353</v>
      </c>
      <c r="G20" s="136" t="s">
        <v>1100</v>
      </c>
    </row>
    <row r="21" spans="2:59" x14ac:dyDescent="0.2">
      <c r="B21" s="630"/>
      <c r="C21" s="230" t="s">
        <v>90</v>
      </c>
      <c r="D21" s="327" t="s">
        <v>191</v>
      </c>
      <c r="E21" s="367" t="s">
        <v>1371</v>
      </c>
      <c r="F21" s="137" t="s">
        <v>1354</v>
      </c>
      <c r="G21" s="136" t="s">
        <v>1100</v>
      </c>
    </row>
    <row r="22" spans="2:59" ht="25.5" x14ac:dyDescent="0.2">
      <c r="B22" s="630"/>
      <c r="C22" s="230" t="s">
        <v>90</v>
      </c>
      <c r="D22" s="327" t="s">
        <v>44</v>
      </c>
      <c r="E22" s="367" t="s">
        <v>1372</v>
      </c>
      <c r="F22" s="137" t="s">
        <v>1374</v>
      </c>
      <c r="G22" s="136" t="s">
        <v>1100</v>
      </c>
    </row>
    <row r="23" spans="2:59" x14ac:dyDescent="0.2">
      <c r="B23" s="630"/>
      <c r="C23" s="230" t="s">
        <v>90</v>
      </c>
      <c r="D23" s="327" t="s">
        <v>45</v>
      </c>
      <c r="E23" s="367" t="s">
        <v>1373</v>
      </c>
      <c r="F23" s="137" t="s">
        <v>1375</v>
      </c>
      <c r="G23" s="136" t="s">
        <v>1100</v>
      </c>
    </row>
    <row r="24" spans="2:59" x14ac:dyDescent="0.2">
      <c r="B24" s="630"/>
      <c r="C24" s="230" t="s">
        <v>90</v>
      </c>
      <c r="D24" s="327" t="s">
        <v>46</v>
      </c>
      <c r="E24" s="367" t="s">
        <v>1376</v>
      </c>
      <c r="F24" s="137" t="s">
        <v>1377</v>
      </c>
      <c r="G24" s="136" t="s">
        <v>1100</v>
      </c>
    </row>
    <row r="25" spans="2:59" ht="25.5" x14ac:dyDescent="0.2">
      <c r="B25" s="630"/>
      <c r="C25" s="230" t="s">
        <v>90</v>
      </c>
      <c r="D25" s="327" t="s">
        <v>47</v>
      </c>
      <c r="E25" s="367" t="s">
        <v>1378</v>
      </c>
      <c r="F25" s="137" t="s">
        <v>1379</v>
      </c>
      <c r="G25" s="136" t="s">
        <v>1100</v>
      </c>
    </row>
    <row r="26" spans="2:59" ht="25.5" x14ac:dyDescent="0.2">
      <c r="B26" s="630"/>
      <c r="C26" s="256" t="s">
        <v>90</v>
      </c>
      <c r="D26" s="329" t="s">
        <v>48</v>
      </c>
      <c r="E26" s="144" t="s">
        <v>3002</v>
      </c>
      <c r="F26" s="147" t="s">
        <v>1380</v>
      </c>
      <c r="G26" s="136" t="s">
        <v>1100</v>
      </c>
      <c r="H26" s="233">
        <f>COUNTIF(G4:G26, "Yes")</f>
        <v>0</v>
      </c>
    </row>
    <row r="27" spans="2:59" ht="38.25" x14ac:dyDescent="0.2">
      <c r="B27" s="630"/>
      <c r="C27" s="627" t="s">
        <v>1223</v>
      </c>
      <c r="D27" s="327" t="s">
        <v>2912</v>
      </c>
      <c r="E27" s="367" t="s">
        <v>2913</v>
      </c>
      <c r="F27" s="137" t="s">
        <v>2910</v>
      </c>
      <c r="G27" s="136" t="s">
        <v>1100</v>
      </c>
      <c r="H27" s="228"/>
    </row>
    <row r="28" spans="2:59" ht="26.25" thickBot="1" x14ac:dyDescent="0.25">
      <c r="B28" s="631"/>
      <c r="C28" s="628"/>
      <c r="D28" s="327" t="s">
        <v>2911</v>
      </c>
      <c r="E28" s="367" t="s">
        <v>2914</v>
      </c>
      <c r="F28" s="137" t="s">
        <v>2910</v>
      </c>
      <c r="G28" s="136" t="s">
        <v>1100</v>
      </c>
      <c r="H28" s="116">
        <f>COUNTIF(G4:G28, "Yes")</f>
        <v>0</v>
      </c>
      <c r="I28" s="2">
        <f>COUNTIF(G4:G28, "*")</f>
        <v>25</v>
      </c>
    </row>
    <row r="29" spans="2:59" s="64" customFormat="1" ht="9.75" customHeight="1" thickBot="1" x14ac:dyDescent="0.25">
      <c r="B29" s="349"/>
      <c r="C29" s="77"/>
      <c r="D29" s="330"/>
      <c r="E29" s="342"/>
      <c r="F29" s="350"/>
      <c r="G29" s="140"/>
      <c r="H29" s="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row>
    <row r="30" spans="2:59" ht="25.5" x14ac:dyDescent="0.2">
      <c r="B30" s="629" t="s">
        <v>3000</v>
      </c>
      <c r="C30" s="229" t="s">
        <v>91</v>
      </c>
      <c r="D30" s="334" t="s">
        <v>192</v>
      </c>
      <c r="E30" s="134" t="s">
        <v>1383</v>
      </c>
      <c r="F30" s="135" t="s">
        <v>1477</v>
      </c>
      <c r="G30" s="136" t="s">
        <v>1100</v>
      </c>
    </row>
    <row r="31" spans="2:59" ht="25.5" x14ac:dyDescent="0.2">
      <c r="B31" s="630"/>
      <c r="C31" s="230" t="s">
        <v>91</v>
      </c>
      <c r="D31" s="327" t="s">
        <v>193</v>
      </c>
      <c r="E31" s="367" t="s">
        <v>1384</v>
      </c>
      <c r="F31" s="137" t="s">
        <v>1478</v>
      </c>
      <c r="G31" s="136" t="s">
        <v>1100</v>
      </c>
    </row>
    <row r="32" spans="2:59" x14ac:dyDescent="0.2">
      <c r="B32" s="630"/>
      <c r="C32" s="230" t="s">
        <v>91</v>
      </c>
      <c r="D32" s="327" t="s">
        <v>194</v>
      </c>
      <c r="E32" s="367" t="s">
        <v>1385</v>
      </c>
      <c r="F32" s="137" t="s">
        <v>1386</v>
      </c>
      <c r="G32" s="136" t="s">
        <v>1100</v>
      </c>
    </row>
    <row r="33" spans="2:7" x14ac:dyDescent="0.2">
      <c r="B33" s="630"/>
      <c r="C33" s="230" t="s">
        <v>91</v>
      </c>
      <c r="D33" s="327" t="s">
        <v>195</v>
      </c>
      <c r="E33" s="367" t="s">
        <v>1387</v>
      </c>
      <c r="F33" s="137" t="s">
        <v>1388</v>
      </c>
      <c r="G33" s="136" t="s">
        <v>1100</v>
      </c>
    </row>
    <row r="34" spans="2:7" x14ac:dyDescent="0.2">
      <c r="B34" s="630"/>
      <c r="C34" s="230" t="s">
        <v>91</v>
      </c>
      <c r="D34" s="327" t="s">
        <v>196</v>
      </c>
      <c r="E34" s="367" t="s">
        <v>1389</v>
      </c>
      <c r="F34" s="137" t="s">
        <v>1390</v>
      </c>
      <c r="G34" s="136" t="s">
        <v>1100</v>
      </c>
    </row>
    <row r="35" spans="2:7" x14ac:dyDescent="0.2">
      <c r="B35" s="630"/>
      <c r="C35" s="230" t="s">
        <v>91</v>
      </c>
      <c r="D35" s="327" t="s">
        <v>197</v>
      </c>
      <c r="E35" s="367" t="s">
        <v>1391</v>
      </c>
      <c r="F35" s="137" t="s">
        <v>3111</v>
      </c>
      <c r="G35" s="136" t="s">
        <v>1100</v>
      </c>
    </row>
    <row r="36" spans="2:7" x14ac:dyDescent="0.2">
      <c r="B36" s="630"/>
      <c r="C36" s="230" t="s">
        <v>91</v>
      </c>
      <c r="D36" s="327" t="s">
        <v>198</v>
      </c>
      <c r="E36" s="367" t="s">
        <v>1479</v>
      </c>
      <c r="F36" s="137" t="s">
        <v>1480</v>
      </c>
      <c r="G36" s="136" t="s">
        <v>1100</v>
      </c>
    </row>
    <row r="37" spans="2:7" x14ac:dyDescent="0.2">
      <c r="B37" s="630"/>
      <c r="C37" s="230" t="s">
        <v>91</v>
      </c>
      <c r="D37" s="327" t="s">
        <v>199</v>
      </c>
      <c r="E37" s="367" t="s">
        <v>1392</v>
      </c>
      <c r="F37" s="137"/>
      <c r="G37" s="136" t="s">
        <v>1100</v>
      </c>
    </row>
    <row r="38" spans="2:7" x14ac:dyDescent="0.2">
      <c r="B38" s="630"/>
      <c r="C38" s="230" t="s">
        <v>91</v>
      </c>
      <c r="D38" s="327" t="s">
        <v>200</v>
      </c>
      <c r="E38" s="367" t="s">
        <v>1395</v>
      </c>
      <c r="F38" s="137" t="s">
        <v>1393</v>
      </c>
      <c r="G38" s="136" t="s">
        <v>1100</v>
      </c>
    </row>
    <row r="39" spans="2:7" x14ac:dyDescent="0.2">
      <c r="B39" s="630"/>
      <c r="C39" s="230" t="s">
        <v>91</v>
      </c>
      <c r="D39" s="327" t="s">
        <v>1168</v>
      </c>
      <c r="E39" s="367" t="s">
        <v>1394</v>
      </c>
      <c r="F39" s="137" t="s">
        <v>1393</v>
      </c>
      <c r="G39" s="136" t="s">
        <v>1100</v>
      </c>
    </row>
    <row r="40" spans="2:7" ht="25.5" x14ac:dyDescent="0.2">
      <c r="B40" s="630"/>
      <c r="C40" s="230" t="s">
        <v>91</v>
      </c>
      <c r="D40" s="327" t="s">
        <v>201</v>
      </c>
      <c r="E40" s="367" t="s">
        <v>1396</v>
      </c>
      <c r="F40" s="137" t="s">
        <v>1397</v>
      </c>
      <c r="G40" s="136" t="s">
        <v>1100</v>
      </c>
    </row>
    <row r="41" spans="2:7" ht="25.5" x14ac:dyDescent="0.2">
      <c r="B41" s="630"/>
      <c r="C41" s="230" t="s">
        <v>91</v>
      </c>
      <c r="D41" s="327" t="s">
        <v>202</v>
      </c>
      <c r="E41" s="367" t="s">
        <v>1398</v>
      </c>
      <c r="F41" s="137" t="s">
        <v>1481</v>
      </c>
      <c r="G41" s="136" t="s">
        <v>1100</v>
      </c>
    </row>
    <row r="42" spans="2:7" x14ac:dyDescent="0.2">
      <c r="B42" s="630"/>
      <c r="C42" s="230" t="s">
        <v>91</v>
      </c>
      <c r="D42" s="327" t="s">
        <v>1169</v>
      </c>
      <c r="E42" s="367" t="s">
        <v>1399</v>
      </c>
      <c r="F42" s="137"/>
      <c r="G42" s="136" t="s">
        <v>1100</v>
      </c>
    </row>
    <row r="43" spans="2:7" ht="25.5" x14ac:dyDescent="0.2">
      <c r="B43" s="630"/>
      <c r="C43" s="230" t="s">
        <v>91</v>
      </c>
      <c r="D43" s="327" t="s">
        <v>203</v>
      </c>
      <c r="E43" s="367" t="s">
        <v>1400</v>
      </c>
      <c r="F43" s="137" t="s">
        <v>1401</v>
      </c>
      <c r="G43" s="136" t="s">
        <v>1100</v>
      </c>
    </row>
    <row r="44" spans="2:7" ht="25.5" x14ac:dyDescent="0.2">
      <c r="B44" s="630"/>
      <c r="C44" s="230" t="s">
        <v>91</v>
      </c>
      <c r="D44" s="327" t="s">
        <v>204</v>
      </c>
      <c r="E44" s="367" t="s">
        <v>1402</v>
      </c>
      <c r="F44" s="137" t="s">
        <v>1403</v>
      </c>
      <c r="G44" s="136" t="s">
        <v>1100</v>
      </c>
    </row>
    <row r="45" spans="2:7" ht="25.5" x14ac:dyDescent="0.2">
      <c r="B45" s="630"/>
      <c r="C45" s="230" t="s">
        <v>91</v>
      </c>
      <c r="D45" s="327" t="s">
        <v>205</v>
      </c>
      <c r="E45" s="367" t="s">
        <v>1405</v>
      </c>
      <c r="F45" s="137" t="s">
        <v>1404</v>
      </c>
      <c r="G45" s="136" t="s">
        <v>1100</v>
      </c>
    </row>
    <row r="46" spans="2:7" x14ac:dyDescent="0.2">
      <c r="B46" s="630"/>
      <c r="C46" s="230" t="s">
        <v>91</v>
      </c>
      <c r="D46" s="327" t="s">
        <v>1170</v>
      </c>
      <c r="E46" s="367" t="s">
        <v>1406</v>
      </c>
      <c r="F46" s="137"/>
      <c r="G46" s="136" t="s">
        <v>1100</v>
      </c>
    </row>
    <row r="47" spans="2:7" ht="25.5" x14ac:dyDescent="0.2">
      <c r="B47" s="630"/>
      <c r="C47" s="230" t="s">
        <v>91</v>
      </c>
      <c r="D47" s="327" t="s">
        <v>206</v>
      </c>
      <c r="E47" s="367" t="s">
        <v>1407</v>
      </c>
      <c r="F47" s="137" t="s">
        <v>1408</v>
      </c>
      <c r="G47" s="136" t="s">
        <v>1100</v>
      </c>
    </row>
    <row r="48" spans="2:7" x14ac:dyDescent="0.2">
      <c r="B48" s="630"/>
      <c r="C48" s="230" t="s">
        <v>91</v>
      </c>
      <c r="D48" s="327" t="s">
        <v>207</v>
      </c>
      <c r="E48" s="367" t="s">
        <v>1409</v>
      </c>
      <c r="F48" s="137" t="s">
        <v>1410</v>
      </c>
      <c r="G48" s="136" t="s">
        <v>1100</v>
      </c>
    </row>
    <row r="49" spans="2:7" ht="25.5" x14ac:dyDescent="0.2">
      <c r="B49" s="630"/>
      <c r="C49" s="230" t="s">
        <v>91</v>
      </c>
      <c r="D49" s="327" t="s">
        <v>11</v>
      </c>
      <c r="E49" s="367" t="s">
        <v>1411</v>
      </c>
      <c r="F49" s="137" t="s">
        <v>1412</v>
      </c>
      <c r="G49" s="136" t="s">
        <v>1100</v>
      </c>
    </row>
    <row r="50" spans="2:7" ht="25.5" x14ac:dyDescent="0.2">
      <c r="B50" s="630"/>
      <c r="C50" s="230" t="s">
        <v>91</v>
      </c>
      <c r="D50" s="327" t="s">
        <v>49</v>
      </c>
      <c r="E50" s="367" t="s">
        <v>1413</v>
      </c>
      <c r="F50" s="137" t="s">
        <v>1414</v>
      </c>
      <c r="G50" s="136" t="s">
        <v>1100</v>
      </c>
    </row>
    <row r="51" spans="2:7" ht="25.5" x14ac:dyDescent="0.2">
      <c r="B51" s="630"/>
      <c r="C51" s="230" t="s">
        <v>91</v>
      </c>
      <c r="D51" s="327" t="s">
        <v>12</v>
      </c>
      <c r="E51" s="367" t="s">
        <v>1415</v>
      </c>
      <c r="F51" s="137" t="s">
        <v>1416</v>
      </c>
      <c r="G51" s="136" t="s">
        <v>1100</v>
      </c>
    </row>
    <row r="52" spans="2:7" ht="25.5" x14ac:dyDescent="0.2">
      <c r="B52" s="630"/>
      <c r="C52" s="230" t="s">
        <v>91</v>
      </c>
      <c r="D52" s="327" t="s">
        <v>13</v>
      </c>
      <c r="E52" s="367" t="s">
        <v>1417</v>
      </c>
      <c r="F52" s="137" t="s">
        <v>1418</v>
      </c>
      <c r="G52" s="136" t="s">
        <v>1100</v>
      </c>
    </row>
    <row r="53" spans="2:7" ht="38.25" x14ac:dyDescent="0.2">
      <c r="B53" s="630"/>
      <c r="C53" s="230" t="s">
        <v>91</v>
      </c>
      <c r="D53" s="327" t="s">
        <v>14</v>
      </c>
      <c r="E53" s="367" t="s">
        <v>1419</v>
      </c>
      <c r="F53" s="137" t="s">
        <v>1420</v>
      </c>
      <c r="G53" s="136" t="s">
        <v>1100</v>
      </c>
    </row>
    <row r="54" spans="2:7" x14ac:dyDescent="0.2">
      <c r="B54" s="630"/>
      <c r="C54" s="230" t="s">
        <v>91</v>
      </c>
      <c r="D54" s="327" t="s">
        <v>15</v>
      </c>
      <c r="E54" s="367" t="s">
        <v>1421</v>
      </c>
      <c r="F54" s="137" t="s">
        <v>1422</v>
      </c>
      <c r="G54" s="136" t="s">
        <v>1100</v>
      </c>
    </row>
    <row r="55" spans="2:7" ht="25.5" x14ac:dyDescent="0.2">
      <c r="B55" s="630"/>
      <c r="C55" s="230" t="s">
        <v>91</v>
      </c>
      <c r="D55" s="327" t="s">
        <v>16</v>
      </c>
      <c r="E55" s="367" t="s">
        <v>1423</v>
      </c>
      <c r="F55" s="137" t="s">
        <v>1374</v>
      </c>
      <c r="G55" s="136" t="s">
        <v>1100</v>
      </c>
    </row>
    <row r="56" spans="2:7" x14ac:dyDescent="0.2">
      <c r="B56" s="630"/>
      <c r="C56" s="230" t="s">
        <v>91</v>
      </c>
      <c r="D56" s="327" t="s">
        <v>17</v>
      </c>
      <c r="E56" s="367" t="s">
        <v>1424</v>
      </c>
      <c r="F56" s="137" t="s">
        <v>1425</v>
      </c>
      <c r="G56" s="136" t="s">
        <v>1100</v>
      </c>
    </row>
    <row r="57" spans="2:7" ht="25.5" x14ac:dyDescent="0.2">
      <c r="B57" s="630"/>
      <c r="C57" s="230" t="s">
        <v>91</v>
      </c>
      <c r="D57" s="327" t="s">
        <v>18</v>
      </c>
      <c r="E57" s="367" t="s">
        <v>1426</v>
      </c>
      <c r="F57" s="137" t="s">
        <v>1427</v>
      </c>
      <c r="G57" s="136" t="s">
        <v>1100</v>
      </c>
    </row>
    <row r="58" spans="2:7" ht="25.5" x14ac:dyDescent="0.2">
      <c r="B58" s="630"/>
      <c r="C58" s="230" t="s">
        <v>91</v>
      </c>
      <c r="D58" s="327" t="s">
        <v>19</v>
      </c>
      <c r="E58" s="367" t="s">
        <v>1428</v>
      </c>
      <c r="F58" s="137" t="s">
        <v>1429</v>
      </c>
      <c r="G58" s="136" t="s">
        <v>1100</v>
      </c>
    </row>
    <row r="59" spans="2:7" x14ac:dyDescent="0.2">
      <c r="B59" s="630"/>
      <c r="C59" s="230" t="s">
        <v>91</v>
      </c>
      <c r="D59" s="327" t="s">
        <v>20</v>
      </c>
      <c r="E59" s="367" t="s">
        <v>1430</v>
      </c>
      <c r="F59" s="137" t="s">
        <v>1432</v>
      </c>
      <c r="G59" s="136" t="s">
        <v>1100</v>
      </c>
    </row>
    <row r="60" spans="2:7" x14ac:dyDescent="0.2">
      <c r="B60" s="630"/>
      <c r="C60" s="230" t="s">
        <v>91</v>
      </c>
      <c r="D60" s="327" t="s">
        <v>21</v>
      </c>
      <c r="E60" s="367" t="s">
        <v>1431</v>
      </c>
      <c r="F60" s="137" t="s">
        <v>1433</v>
      </c>
      <c r="G60" s="136" t="s">
        <v>1100</v>
      </c>
    </row>
    <row r="61" spans="2:7" x14ac:dyDescent="0.2">
      <c r="B61" s="630"/>
      <c r="C61" s="230" t="s">
        <v>91</v>
      </c>
      <c r="D61" s="327" t="s">
        <v>22</v>
      </c>
      <c r="E61" s="367" t="s">
        <v>1434</v>
      </c>
      <c r="F61" s="137" t="s">
        <v>1435</v>
      </c>
      <c r="G61" s="136" t="s">
        <v>1100</v>
      </c>
    </row>
    <row r="62" spans="2:7" ht="38.25" x14ac:dyDescent="0.2">
      <c r="B62" s="630"/>
      <c r="C62" s="230" t="s">
        <v>91</v>
      </c>
      <c r="D62" s="327" t="s">
        <v>23</v>
      </c>
      <c r="E62" s="367" t="s">
        <v>1436</v>
      </c>
      <c r="F62" s="137" t="s">
        <v>1437</v>
      </c>
      <c r="G62" s="136" t="s">
        <v>1100</v>
      </c>
    </row>
    <row r="63" spans="2:7" ht="25.5" x14ac:dyDescent="0.2">
      <c r="B63" s="630"/>
      <c r="C63" s="230" t="s">
        <v>91</v>
      </c>
      <c r="D63" s="327" t="s">
        <v>24</v>
      </c>
      <c r="E63" s="367" t="s">
        <v>1438</v>
      </c>
      <c r="F63" s="137" t="s">
        <v>1439</v>
      </c>
      <c r="G63" s="136" t="s">
        <v>1100</v>
      </c>
    </row>
    <row r="64" spans="2:7" ht="25.5" x14ac:dyDescent="0.2">
      <c r="B64" s="630"/>
      <c r="C64" s="230" t="s">
        <v>91</v>
      </c>
      <c r="D64" s="327" t="s">
        <v>25</v>
      </c>
      <c r="E64" s="367" t="s">
        <v>1440</v>
      </c>
      <c r="F64" s="137" t="s">
        <v>1441</v>
      </c>
      <c r="G64" s="136" t="s">
        <v>1100</v>
      </c>
    </row>
    <row r="65" spans="2:7" ht="38.25" x14ac:dyDescent="0.2">
      <c r="B65" s="630"/>
      <c r="C65" s="230" t="s">
        <v>91</v>
      </c>
      <c r="D65" s="327" t="s">
        <v>26</v>
      </c>
      <c r="E65" s="367" t="s">
        <v>1442</v>
      </c>
      <c r="F65" s="137" t="s">
        <v>1443</v>
      </c>
      <c r="G65" s="136" t="s">
        <v>1100</v>
      </c>
    </row>
    <row r="66" spans="2:7" x14ac:dyDescent="0.2">
      <c r="B66" s="630"/>
      <c r="C66" s="230" t="s">
        <v>91</v>
      </c>
      <c r="D66" s="327" t="s">
        <v>27</v>
      </c>
      <c r="E66" s="367" t="s">
        <v>1444</v>
      </c>
      <c r="F66" s="137" t="s">
        <v>1445</v>
      </c>
      <c r="G66" s="136" t="s">
        <v>1100</v>
      </c>
    </row>
    <row r="67" spans="2:7" x14ac:dyDescent="0.2">
      <c r="B67" s="630"/>
      <c r="C67" s="230" t="s">
        <v>91</v>
      </c>
      <c r="D67" s="327" t="s">
        <v>28</v>
      </c>
      <c r="E67" s="367" t="s">
        <v>1446</v>
      </c>
      <c r="F67" s="137" t="s">
        <v>1447</v>
      </c>
      <c r="G67" s="136" t="s">
        <v>1100</v>
      </c>
    </row>
    <row r="68" spans="2:7" ht="25.5" x14ac:dyDescent="0.2">
      <c r="B68" s="630"/>
      <c r="C68" s="230" t="s">
        <v>91</v>
      </c>
      <c r="D68" s="327" t="s">
        <v>29</v>
      </c>
      <c r="E68" s="367" t="s">
        <v>1448</v>
      </c>
      <c r="F68" s="137" t="s">
        <v>1449</v>
      </c>
      <c r="G68" s="136" t="s">
        <v>1100</v>
      </c>
    </row>
    <row r="69" spans="2:7" ht="51" x14ac:dyDescent="0.2">
      <c r="B69" s="630"/>
      <c r="C69" s="230" t="s">
        <v>91</v>
      </c>
      <c r="D69" s="327" t="s">
        <v>30</v>
      </c>
      <c r="E69" s="367" t="s">
        <v>1450</v>
      </c>
      <c r="F69" s="137" t="s">
        <v>1451</v>
      </c>
      <c r="G69" s="136" t="s">
        <v>1100</v>
      </c>
    </row>
    <row r="70" spans="2:7" x14ac:dyDescent="0.2">
      <c r="B70" s="630"/>
      <c r="C70" s="230" t="s">
        <v>91</v>
      </c>
      <c r="D70" s="327" t="s">
        <v>31</v>
      </c>
      <c r="E70" s="367" t="s">
        <v>1452</v>
      </c>
      <c r="F70" s="137" t="s">
        <v>1453</v>
      </c>
      <c r="G70" s="136" t="s">
        <v>1100</v>
      </c>
    </row>
    <row r="71" spans="2:7" x14ac:dyDescent="0.2">
      <c r="B71" s="630"/>
      <c r="C71" s="230" t="s">
        <v>91</v>
      </c>
      <c r="D71" s="327" t="s">
        <v>32</v>
      </c>
      <c r="E71" s="367" t="s">
        <v>1454</v>
      </c>
      <c r="F71" s="137" t="s">
        <v>1455</v>
      </c>
      <c r="G71" s="136" t="s">
        <v>1100</v>
      </c>
    </row>
    <row r="72" spans="2:7" x14ac:dyDescent="0.2">
      <c r="B72" s="630"/>
      <c r="C72" s="230" t="s">
        <v>91</v>
      </c>
      <c r="D72" s="327" t="s">
        <v>33</v>
      </c>
      <c r="E72" s="367" t="s">
        <v>1456</v>
      </c>
      <c r="F72" s="137" t="s">
        <v>1457</v>
      </c>
      <c r="G72" s="136" t="s">
        <v>1100</v>
      </c>
    </row>
    <row r="73" spans="2:7" ht="25.5" x14ac:dyDescent="0.2">
      <c r="B73" s="630"/>
      <c r="C73" s="230" t="s">
        <v>91</v>
      </c>
      <c r="D73" s="327" t="s">
        <v>34</v>
      </c>
      <c r="E73" s="367" t="s">
        <v>1458</v>
      </c>
      <c r="F73" s="137" t="s">
        <v>1459</v>
      </c>
      <c r="G73" s="136" t="s">
        <v>1100</v>
      </c>
    </row>
    <row r="74" spans="2:7" ht="25.5" x14ac:dyDescent="0.2">
      <c r="B74" s="630"/>
      <c r="C74" s="230" t="s">
        <v>91</v>
      </c>
      <c r="D74" s="327" t="s">
        <v>35</v>
      </c>
      <c r="E74" s="367" t="s">
        <v>1461</v>
      </c>
      <c r="F74" s="137" t="s">
        <v>1460</v>
      </c>
      <c r="G74" s="136" t="s">
        <v>1100</v>
      </c>
    </row>
    <row r="75" spans="2:7" x14ac:dyDescent="0.2">
      <c r="B75" s="630"/>
      <c r="C75" s="230" t="s">
        <v>91</v>
      </c>
      <c r="D75" s="327" t="s">
        <v>1171</v>
      </c>
      <c r="E75" s="367" t="s">
        <v>1462</v>
      </c>
      <c r="F75" s="137"/>
      <c r="G75" s="136" t="s">
        <v>1100</v>
      </c>
    </row>
    <row r="76" spans="2:7" x14ac:dyDescent="0.2">
      <c r="B76" s="630"/>
      <c r="C76" s="230" t="s">
        <v>91</v>
      </c>
      <c r="D76" s="327" t="s">
        <v>36</v>
      </c>
      <c r="E76" s="367" t="s">
        <v>1463</v>
      </c>
      <c r="F76" s="137"/>
      <c r="G76" s="136" t="s">
        <v>1100</v>
      </c>
    </row>
    <row r="77" spans="2:7" x14ac:dyDescent="0.2">
      <c r="B77" s="630"/>
      <c r="C77" s="230" t="s">
        <v>91</v>
      </c>
      <c r="D77" s="327" t="s">
        <v>37</v>
      </c>
      <c r="E77" s="367" t="s">
        <v>1464</v>
      </c>
      <c r="F77" s="137" t="s">
        <v>1465</v>
      </c>
      <c r="G77" s="136" t="s">
        <v>1100</v>
      </c>
    </row>
    <row r="78" spans="2:7" ht="25.5" x14ac:dyDescent="0.2">
      <c r="B78" s="630"/>
      <c r="C78" s="230" t="s">
        <v>91</v>
      </c>
      <c r="D78" s="327" t="s">
        <v>38</v>
      </c>
      <c r="E78" s="367" t="s">
        <v>1466</v>
      </c>
      <c r="F78" s="137" t="s">
        <v>1467</v>
      </c>
      <c r="G78" s="136" t="s">
        <v>1100</v>
      </c>
    </row>
    <row r="79" spans="2:7" ht="25.5" x14ac:dyDescent="0.2">
      <c r="B79" s="630"/>
      <c r="C79" s="230" t="s">
        <v>91</v>
      </c>
      <c r="D79" s="327" t="s">
        <v>39</v>
      </c>
      <c r="E79" s="367" t="s">
        <v>1468</v>
      </c>
      <c r="F79" s="137" t="s">
        <v>1469</v>
      </c>
      <c r="G79" s="136" t="s">
        <v>1100</v>
      </c>
    </row>
    <row r="80" spans="2:7" ht="25.5" x14ac:dyDescent="0.2">
      <c r="B80" s="630"/>
      <c r="C80" s="230" t="s">
        <v>91</v>
      </c>
      <c r="D80" s="327" t="s">
        <v>40</v>
      </c>
      <c r="E80" s="367" t="s">
        <v>1470</v>
      </c>
      <c r="F80" s="137" t="s">
        <v>1471</v>
      </c>
      <c r="G80" s="136" t="s">
        <v>1100</v>
      </c>
    </row>
    <row r="81" spans="2:59" ht="25.5" x14ac:dyDescent="0.2">
      <c r="B81" s="630"/>
      <c r="C81" s="230" t="s">
        <v>91</v>
      </c>
      <c r="D81" s="327" t="s">
        <v>41</v>
      </c>
      <c r="E81" s="367" t="s">
        <v>1472</v>
      </c>
      <c r="F81" s="137" t="s">
        <v>1473</v>
      </c>
      <c r="G81" s="136" t="s">
        <v>1100</v>
      </c>
    </row>
    <row r="82" spans="2:59" x14ac:dyDescent="0.2">
      <c r="B82" s="630"/>
      <c r="C82" s="230" t="s">
        <v>91</v>
      </c>
      <c r="D82" s="327" t="s">
        <v>42</v>
      </c>
      <c r="E82" s="367" t="s">
        <v>1474</v>
      </c>
      <c r="F82" s="137"/>
      <c r="G82" s="136" t="s">
        <v>1100</v>
      </c>
    </row>
    <row r="83" spans="2:59" ht="25.5" x14ac:dyDescent="0.2">
      <c r="B83" s="630"/>
      <c r="C83" s="256" t="s">
        <v>91</v>
      </c>
      <c r="D83" s="329" t="s">
        <v>43</v>
      </c>
      <c r="E83" s="144" t="s">
        <v>1475</v>
      </c>
      <c r="F83" s="147" t="s">
        <v>1476</v>
      </c>
      <c r="G83" s="136" t="s">
        <v>1100</v>
      </c>
      <c r="H83" s="233">
        <f>COUNTIF(G30:G83, "Yes")</f>
        <v>0</v>
      </c>
    </row>
    <row r="84" spans="2:59" x14ac:dyDescent="0.2">
      <c r="B84" s="630"/>
      <c r="C84" s="632" t="s">
        <v>1223</v>
      </c>
      <c r="D84" s="327" t="s">
        <v>2915</v>
      </c>
      <c r="E84" s="367" t="s">
        <v>2925</v>
      </c>
      <c r="F84" s="137" t="s">
        <v>2922</v>
      </c>
      <c r="G84" s="136" t="s">
        <v>1100</v>
      </c>
      <c r="H84" s="228"/>
    </row>
    <row r="85" spans="2:59" x14ac:dyDescent="0.2">
      <c r="B85" s="630"/>
      <c r="C85" s="633"/>
      <c r="D85" s="327" t="s">
        <v>2916</v>
      </c>
      <c r="E85" s="367" t="s">
        <v>2926</v>
      </c>
      <c r="F85" s="137" t="s">
        <v>2921</v>
      </c>
      <c r="G85" s="136" t="s">
        <v>1100</v>
      </c>
      <c r="H85" s="228"/>
    </row>
    <row r="86" spans="2:59" x14ac:dyDescent="0.2">
      <c r="B86" s="630"/>
      <c r="C86" s="633"/>
      <c r="D86" s="327" t="s">
        <v>2917</v>
      </c>
      <c r="E86" s="367" t="s">
        <v>2927</v>
      </c>
      <c r="F86" s="137" t="s">
        <v>2923</v>
      </c>
      <c r="G86" s="136" t="s">
        <v>1100</v>
      </c>
      <c r="H86" s="228"/>
    </row>
    <row r="87" spans="2:59" x14ac:dyDescent="0.2">
      <c r="B87" s="630"/>
      <c r="C87" s="633"/>
      <c r="D87" s="327" t="s">
        <v>2918</v>
      </c>
      <c r="E87" s="367" t="s">
        <v>2928</v>
      </c>
      <c r="F87" s="137" t="s">
        <v>2920</v>
      </c>
      <c r="G87" s="136" t="s">
        <v>1100</v>
      </c>
      <c r="H87" s="228"/>
    </row>
    <row r="88" spans="2:59" ht="15" thickBot="1" x14ac:dyDescent="0.25">
      <c r="B88" s="631"/>
      <c r="C88" s="634"/>
      <c r="D88" s="327" t="s">
        <v>2919</v>
      </c>
      <c r="E88" s="367" t="s">
        <v>2924</v>
      </c>
      <c r="F88" s="137"/>
      <c r="G88" s="136" t="s">
        <v>1100</v>
      </c>
      <c r="H88" s="116">
        <f>COUNTIF(G30:G88, "Yes")</f>
        <v>0</v>
      </c>
      <c r="I88" s="2">
        <f>COUNTIF(G30:G88, "*")</f>
        <v>59</v>
      </c>
    </row>
    <row r="89" spans="2:59" s="64" customFormat="1" ht="9.75" customHeight="1" thickBot="1" x14ac:dyDescent="0.25">
      <c r="B89" s="349"/>
      <c r="C89" s="77"/>
      <c r="D89" s="77"/>
      <c r="E89" s="77"/>
      <c r="F89" s="77"/>
      <c r="G89" s="140"/>
      <c r="H89" s="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c r="BA89" s="270"/>
      <c r="BB89" s="270"/>
      <c r="BC89" s="270"/>
      <c r="BD89" s="270"/>
      <c r="BE89" s="270"/>
      <c r="BF89" s="270"/>
      <c r="BG89" s="270"/>
    </row>
    <row r="90" spans="2:59" x14ac:dyDescent="0.2">
      <c r="B90" s="629" t="s">
        <v>2996</v>
      </c>
      <c r="C90" s="229" t="s">
        <v>92</v>
      </c>
      <c r="D90" s="334" t="s">
        <v>50</v>
      </c>
      <c r="E90" s="134" t="s">
        <v>51</v>
      </c>
      <c r="F90" s="141"/>
      <c r="G90" s="142" t="s">
        <v>1100</v>
      </c>
      <c r="H90" s="2"/>
      <c r="I90" s="133"/>
      <c r="K90" s="309"/>
    </row>
    <row r="91" spans="2:59" x14ac:dyDescent="0.2">
      <c r="B91" s="630"/>
      <c r="C91" s="230" t="s">
        <v>92</v>
      </c>
      <c r="D91" s="327" t="s">
        <v>52</v>
      </c>
      <c r="E91" s="367" t="s">
        <v>53</v>
      </c>
      <c r="F91" s="143"/>
      <c r="G91" s="142" t="s">
        <v>1100</v>
      </c>
      <c r="H91" s="2"/>
      <c r="K91" s="309"/>
    </row>
    <row r="92" spans="2:59" x14ac:dyDescent="0.2">
      <c r="B92" s="630"/>
      <c r="C92" s="230" t="s">
        <v>92</v>
      </c>
      <c r="D92" s="327" t="s">
        <v>54</v>
      </c>
      <c r="E92" s="367" t="s">
        <v>55</v>
      </c>
      <c r="F92" s="143"/>
      <c r="G92" s="142" t="s">
        <v>1100</v>
      </c>
      <c r="H92" s="2"/>
      <c r="K92" s="309"/>
    </row>
    <row r="93" spans="2:59" x14ac:dyDescent="0.2">
      <c r="B93" s="630"/>
      <c r="C93" s="230" t="s">
        <v>92</v>
      </c>
      <c r="D93" s="327" t="s">
        <v>56</v>
      </c>
      <c r="E93" s="367" t="s">
        <v>57</v>
      </c>
      <c r="F93" s="143"/>
      <c r="G93" s="142" t="s">
        <v>1100</v>
      </c>
      <c r="H93" s="2"/>
      <c r="K93" s="309"/>
    </row>
    <row r="94" spans="2:59" x14ac:dyDescent="0.2">
      <c r="B94" s="630"/>
      <c r="C94" s="230" t="s">
        <v>92</v>
      </c>
      <c r="D94" s="327" t="s">
        <v>58</v>
      </c>
      <c r="E94" s="367" t="s">
        <v>59</v>
      </c>
      <c r="F94" s="143"/>
      <c r="G94" s="142" t="s">
        <v>1100</v>
      </c>
      <c r="H94" s="2"/>
      <c r="K94" s="309"/>
    </row>
    <row r="95" spans="2:59" x14ac:dyDescent="0.2">
      <c r="B95" s="630"/>
      <c r="C95" s="230" t="s">
        <v>92</v>
      </c>
      <c r="D95" s="327" t="s">
        <v>60</v>
      </c>
      <c r="E95" s="367" t="s">
        <v>61</v>
      </c>
      <c r="F95" s="143"/>
      <c r="G95" s="142" t="s">
        <v>1100</v>
      </c>
      <c r="H95" s="2"/>
      <c r="K95" s="309"/>
    </row>
    <row r="96" spans="2:59" x14ac:dyDescent="0.2">
      <c r="B96" s="630"/>
      <c r="C96" s="230" t="s">
        <v>92</v>
      </c>
      <c r="D96" s="327" t="s">
        <v>62</v>
      </c>
      <c r="E96" s="367" t="s">
        <v>63</v>
      </c>
      <c r="F96" s="143"/>
      <c r="G96" s="142" t="s">
        <v>1100</v>
      </c>
      <c r="H96" s="2"/>
      <c r="K96" s="309"/>
    </row>
    <row r="97" spans="2:11" x14ac:dyDescent="0.2">
      <c r="B97" s="630"/>
      <c r="C97" s="230" t="s">
        <v>92</v>
      </c>
      <c r="D97" s="327" t="s">
        <v>64</v>
      </c>
      <c r="E97" s="367" t="s">
        <v>65</v>
      </c>
      <c r="F97" s="143"/>
      <c r="G97" s="142" t="s">
        <v>1100</v>
      </c>
      <c r="H97" s="2"/>
      <c r="K97" s="309"/>
    </row>
    <row r="98" spans="2:11" x14ac:dyDescent="0.2">
      <c r="B98" s="630"/>
      <c r="C98" s="230" t="s">
        <v>92</v>
      </c>
      <c r="D98" s="327" t="s">
        <v>66</v>
      </c>
      <c r="E98" s="367" t="s">
        <v>67</v>
      </c>
      <c r="F98" s="143"/>
      <c r="G98" s="142" t="s">
        <v>1100</v>
      </c>
      <c r="H98" s="2"/>
      <c r="K98" s="309"/>
    </row>
    <row r="99" spans="2:11" x14ac:dyDescent="0.2">
      <c r="B99" s="630"/>
      <c r="C99" s="230" t="s">
        <v>92</v>
      </c>
      <c r="D99" s="327" t="s">
        <v>68</v>
      </c>
      <c r="E99" s="367" t="s">
        <v>69</v>
      </c>
      <c r="F99" s="143"/>
      <c r="G99" s="142" t="s">
        <v>1100</v>
      </c>
      <c r="H99" s="2"/>
      <c r="K99" s="309"/>
    </row>
    <row r="100" spans="2:11" x14ac:dyDescent="0.2">
      <c r="B100" s="630"/>
      <c r="C100" s="230" t="s">
        <v>92</v>
      </c>
      <c r="D100" s="327" t="s">
        <v>70</v>
      </c>
      <c r="E100" s="367" t="s">
        <v>71</v>
      </c>
      <c r="F100" s="143"/>
      <c r="G100" s="142" t="s">
        <v>1100</v>
      </c>
      <c r="H100" s="2"/>
      <c r="K100" s="309"/>
    </row>
    <row r="101" spans="2:11" x14ac:dyDescent="0.2">
      <c r="B101" s="630"/>
      <c r="C101" s="230" t="s">
        <v>92</v>
      </c>
      <c r="D101" s="327" t="s">
        <v>72</v>
      </c>
      <c r="E101" s="367" t="s">
        <v>73</v>
      </c>
      <c r="F101" s="143"/>
      <c r="G101" s="142" t="s">
        <v>1100</v>
      </c>
      <c r="H101" s="2"/>
      <c r="K101" s="309"/>
    </row>
    <row r="102" spans="2:11" x14ac:dyDescent="0.2">
      <c r="B102" s="630"/>
      <c r="C102" s="230" t="s">
        <v>92</v>
      </c>
      <c r="D102" s="327" t="s">
        <v>74</v>
      </c>
      <c r="E102" s="367" t="s">
        <v>75</v>
      </c>
      <c r="F102" s="143"/>
      <c r="G102" s="142" t="s">
        <v>1100</v>
      </c>
      <c r="H102" s="2"/>
      <c r="K102" s="309"/>
    </row>
    <row r="103" spans="2:11" x14ac:dyDescent="0.2">
      <c r="B103" s="630"/>
      <c r="C103" s="230" t="s">
        <v>92</v>
      </c>
      <c r="D103" s="327" t="s">
        <v>76</v>
      </c>
      <c r="E103" s="367" t="s">
        <v>77</v>
      </c>
      <c r="F103" s="143"/>
      <c r="G103" s="142" t="s">
        <v>1100</v>
      </c>
      <c r="H103" s="2"/>
      <c r="K103" s="309"/>
    </row>
    <row r="104" spans="2:11" x14ac:dyDescent="0.2">
      <c r="B104" s="630"/>
      <c r="C104" s="230" t="s">
        <v>92</v>
      </c>
      <c r="D104" s="327" t="s">
        <v>78</v>
      </c>
      <c r="E104" s="367" t="s">
        <v>79</v>
      </c>
      <c r="F104" s="143"/>
      <c r="G104" s="142" t="s">
        <v>1100</v>
      </c>
      <c r="H104" s="2"/>
      <c r="K104" s="309"/>
    </row>
    <row r="105" spans="2:11" x14ac:dyDescent="0.2">
      <c r="B105" s="630"/>
      <c r="C105" s="230" t="s">
        <v>92</v>
      </c>
      <c r="D105" s="327" t="s">
        <v>80</v>
      </c>
      <c r="E105" s="367" t="s">
        <v>81</v>
      </c>
      <c r="F105" s="143"/>
      <c r="G105" s="142" t="s">
        <v>1100</v>
      </c>
      <c r="H105" s="2"/>
      <c r="K105" s="309"/>
    </row>
    <row r="106" spans="2:11" x14ac:dyDescent="0.2">
      <c r="B106" s="630"/>
      <c r="C106" s="230" t="s">
        <v>92</v>
      </c>
      <c r="D106" s="327" t="s">
        <v>82</v>
      </c>
      <c r="E106" s="367" t="s">
        <v>83</v>
      </c>
      <c r="F106" s="143"/>
      <c r="G106" s="142" t="s">
        <v>1100</v>
      </c>
      <c r="H106" s="2"/>
      <c r="K106" s="309"/>
    </row>
    <row r="107" spans="2:11" x14ac:dyDescent="0.2">
      <c r="B107" s="630"/>
      <c r="C107" s="230" t="s">
        <v>92</v>
      </c>
      <c r="D107" s="327" t="s">
        <v>84</v>
      </c>
      <c r="E107" s="367" t="s">
        <v>85</v>
      </c>
      <c r="F107" s="143"/>
      <c r="G107" s="142" t="s">
        <v>1100</v>
      </c>
      <c r="H107" s="2"/>
      <c r="K107" s="309"/>
    </row>
    <row r="108" spans="2:11" x14ac:dyDescent="0.2">
      <c r="B108" s="630"/>
      <c r="C108" s="230" t="s">
        <v>92</v>
      </c>
      <c r="D108" s="327" t="s">
        <v>86</v>
      </c>
      <c r="E108" s="367" t="s">
        <v>87</v>
      </c>
      <c r="F108" s="143"/>
      <c r="G108" s="142" t="s">
        <v>1100</v>
      </c>
      <c r="H108" s="2"/>
      <c r="K108" s="309"/>
    </row>
    <row r="109" spans="2:11" x14ac:dyDescent="0.2">
      <c r="B109" s="630"/>
      <c r="C109" s="230" t="s">
        <v>93</v>
      </c>
      <c r="D109" s="327" t="s">
        <v>88</v>
      </c>
      <c r="E109" s="367" t="s">
        <v>1483</v>
      </c>
      <c r="F109" s="143"/>
      <c r="G109" s="142" t="s">
        <v>1100</v>
      </c>
      <c r="H109" s="2"/>
      <c r="K109" s="309"/>
    </row>
    <row r="110" spans="2:11" x14ac:dyDescent="0.2">
      <c r="B110" s="630"/>
      <c r="C110" s="256" t="s">
        <v>93</v>
      </c>
      <c r="D110" s="329" t="s">
        <v>50</v>
      </c>
      <c r="E110" s="144" t="s">
        <v>1482</v>
      </c>
      <c r="F110" s="145"/>
      <c r="G110" s="142" t="s">
        <v>1100</v>
      </c>
      <c r="H110" s="2"/>
      <c r="K110" s="309"/>
    </row>
    <row r="111" spans="2:11" x14ac:dyDescent="0.2">
      <c r="B111" s="630"/>
      <c r="C111" s="230" t="s">
        <v>94</v>
      </c>
      <c r="D111" s="327" t="s">
        <v>95</v>
      </c>
      <c r="E111" s="367" t="s">
        <v>96</v>
      </c>
      <c r="F111" s="143"/>
      <c r="G111" s="142" t="s">
        <v>1100</v>
      </c>
      <c r="H111" s="2"/>
      <c r="K111" s="309"/>
    </row>
    <row r="112" spans="2:11" x14ac:dyDescent="0.2">
      <c r="B112" s="630"/>
      <c r="C112" s="230" t="s">
        <v>94</v>
      </c>
      <c r="D112" s="327" t="s">
        <v>97</v>
      </c>
      <c r="E112" s="367" t="s">
        <v>98</v>
      </c>
      <c r="F112" s="143"/>
      <c r="G112" s="142" t="s">
        <v>1100</v>
      </c>
      <c r="H112" s="2"/>
      <c r="K112" s="309"/>
    </row>
    <row r="113" spans="2:59" x14ac:dyDescent="0.2">
      <c r="B113" s="630"/>
      <c r="C113" s="230" t="s">
        <v>94</v>
      </c>
      <c r="D113" s="327" t="s">
        <v>99</v>
      </c>
      <c r="E113" s="367" t="s">
        <v>100</v>
      </c>
      <c r="F113" s="143"/>
      <c r="G113" s="142" t="s">
        <v>1100</v>
      </c>
      <c r="H113" s="2"/>
      <c r="K113" s="309"/>
    </row>
    <row r="114" spans="2:59" x14ac:dyDescent="0.2">
      <c r="B114" s="630"/>
      <c r="C114" s="230" t="s">
        <v>94</v>
      </c>
      <c r="D114" s="327" t="s">
        <v>101</v>
      </c>
      <c r="E114" s="367" t="s">
        <v>102</v>
      </c>
      <c r="F114" s="143"/>
      <c r="G114" s="142" t="s">
        <v>1100</v>
      </c>
      <c r="H114" s="2"/>
      <c r="K114" s="309"/>
    </row>
    <row r="115" spans="2:59" x14ac:dyDescent="0.2">
      <c r="B115" s="630"/>
      <c r="C115" s="230" t="s">
        <v>94</v>
      </c>
      <c r="D115" s="327" t="s">
        <v>103</v>
      </c>
      <c r="E115" s="367" t="s">
        <v>104</v>
      </c>
      <c r="F115" s="143"/>
      <c r="G115" s="142" t="s">
        <v>1100</v>
      </c>
      <c r="H115" s="2"/>
      <c r="K115" s="309"/>
    </row>
    <row r="116" spans="2:59" x14ac:dyDescent="0.2">
      <c r="B116" s="630"/>
      <c r="C116" s="230" t="s">
        <v>94</v>
      </c>
      <c r="D116" s="327" t="s">
        <v>105</v>
      </c>
      <c r="E116" s="367" t="s">
        <v>106</v>
      </c>
      <c r="F116" s="143"/>
      <c r="G116" s="142" t="s">
        <v>1100</v>
      </c>
      <c r="H116" s="2"/>
      <c r="K116" s="309"/>
    </row>
    <row r="117" spans="2:59" x14ac:dyDescent="0.2">
      <c r="B117" s="630"/>
      <c r="C117" s="230" t="s">
        <v>94</v>
      </c>
      <c r="D117" s="327" t="s">
        <v>107</v>
      </c>
      <c r="E117" s="367" t="s">
        <v>108</v>
      </c>
      <c r="F117" s="143"/>
      <c r="G117" s="142" t="s">
        <v>1100</v>
      </c>
      <c r="H117" s="2"/>
      <c r="K117" s="309"/>
    </row>
    <row r="118" spans="2:59" x14ac:dyDescent="0.2">
      <c r="B118" s="630"/>
      <c r="C118" s="230" t="s">
        <v>94</v>
      </c>
      <c r="D118" s="327" t="s">
        <v>109</v>
      </c>
      <c r="E118" s="367" t="s">
        <v>110</v>
      </c>
      <c r="F118" s="143"/>
      <c r="G118" s="142" t="s">
        <v>1100</v>
      </c>
      <c r="H118" s="2"/>
      <c r="K118" s="309"/>
    </row>
    <row r="119" spans="2:59" x14ac:dyDescent="0.2">
      <c r="B119" s="630"/>
      <c r="C119" s="230" t="s">
        <v>94</v>
      </c>
      <c r="D119" s="327" t="s">
        <v>111</v>
      </c>
      <c r="E119" s="367" t="s">
        <v>112</v>
      </c>
      <c r="F119" s="143"/>
      <c r="G119" s="142" t="s">
        <v>1100</v>
      </c>
      <c r="H119" s="2"/>
      <c r="K119" s="309"/>
    </row>
    <row r="120" spans="2:59" x14ac:dyDescent="0.2">
      <c r="B120" s="630"/>
      <c r="C120" s="256" t="s">
        <v>94</v>
      </c>
      <c r="D120" s="329" t="s">
        <v>50</v>
      </c>
      <c r="E120" s="144" t="s">
        <v>51</v>
      </c>
      <c r="F120" s="145"/>
      <c r="G120" s="142" t="s">
        <v>1100</v>
      </c>
      <c r="H120" s="2"/>
      <c r="K120" s="309"/>
    </row>
    <row r="121" spans="2:59" x14ac:dyDescent="0.2">
      <c r="B121" s="630"/>
      <c r="C121" s="230" t="s">
        <v>208</v>
      </c>
      <c r="D121" s="327" t="s">
        <v>209</v>
      </c>
      <c r="E121" s="367" t="s">
        <v>210</v>
      </c>
      <c r="F121" s="143"/>
      <c r="G121" s="142" t="s">
        <v>1100</v>
      </c>
      <c r="H121" s="2"/>
      <c r="K121" s="309"/>
    </row>
    <row r="122" spans="2:59" x14ac:dyDescent="0.2">
      <c r="B122" s="630"/>
      <c r="C122" s="230" t="s">
        <v>208</v>
      </c>
      <c r="D122" s="327" t="s">
        <v>211</v>
      </c>
      <c r="E122" s="367" t="s">
        <v>212</v>
      </c>
      <c r="F122" s="143"/>
      <c r="G122" s="142" t="s">
        <v>1100</v>
      </c>
      <c r="H122" s="2"/>
      <c r="K122" s="309"/>
    </row>
    <row r="123" spans="2:59" x14ac:dyDescent="0.2">
      <c r="B123" s="630"/>
      <c r="C123" s="230" t="s">
        <v>208</v>
      </c>
      <c r="D123" s="327" t="s">
        <v>213</v>
      </c>
      <c r="E123" s="367" t="s">
        <v>214</v>
      </c>
      <c r="F123" s="143"/>
      <c r="G123" s="142" t="s">
        <v>1100</v>
      </c>
      <c r="H123" s="2"/>
      <c r="K123" s="309"/>
    </row>
    <row r="124" spans="2:59" x14ac:dyDescent="0.2">
      <c r="B124" s="630"/>
      <c r="C124" s="230" t="s">
        <v>208</v>
      </c>
      <c r="D124" s="327" t="s">
        <v>215</v>
      </c>
      <c r="E124" s="367" t="s">
        <v>216</v>
      </c>
      <c r="F124" s="143"/>
      <c r="G124" s="142" t="s">
        <v>1100</v>
      </c>
      <c r="H124" s="2"/>
      <c r="K124" s="309"/>
    </row>
    <row r="125" spans="2:59" x14ac:dyDescent="0.2">
      <c r="B125" s="630"/>
      <c r="C125" s="230" t="s">
        <v>208</v>
      </c>
      <c r="D125" s="327" t="s">
        <v>217</v>
      </c>
      <c r="E125" s="367" t="s">
        <v>218</v>
      </c>
      <c r="F125" s="143"/>
      <c r="G125" s="142" t="s">
        <v>1100</v>
      </c>
      <c r="H125" s="2"/>
      <c r="K125" s="309"/>
    </row>
    <row r="126" spans="2:59" ht="15" thickBot="1" x14ac:dyDescent="0.25">
      <c r="B126" s="631"/>
      <c r="C126" s="348" t="s">
        <v>208</v>
      </c>
      <c r="D126" s="407" t="s">
        <v>50</v>
      </c>
      <c r="E126" s="138" t="s">
        <v>51</v>
      </c>
      <c r="F126" s="146"/>
      <c r="G126" s="142" t="s">
        <v>1100</v>
      </c>
      <c r="H126" s="116">
        <f>COUNTIF(G90:G126, "Yes")</f>
        <v>0</v>
      </c>
      <c r="I126" s="2">
        <f>COUNTIF(G90:G126, "*")</f>
        <v>37</v>
      </c>
      <c r="K126" s="309"/>
    </row>
    <row r="127" spans="2:59" s="64" customFormat="1" ht="9.75" customHeight="1" thickBot="1" x14ac:dyDescent="0.25">
      <c r="B127" s="349"/>
      <c r="C127" s="77"/>
      <c r="D127" s="330"/>
      <c r="E127" s="342"/>
      <c r="F127" s="350"/>
      <c r="G127" s="140"/>
      <c r="H127" s="70"/>
      <c r="J127" s="270"/>
      <c r="K127" s="270"/>
      <c r="L127" s="270"/>
      <c r="M127" s="270"/>
      <c r="N127" s="270"/>
      <c r="O127" s="270"/>
      <c r="P127" s="270"/>
      <c r="Q127" s="270"/>
      <c r="R127" s="270"/>
      <c r="S127" s="270"/>
      <c r="T127" s="270"/>
      <c r="U127" s="270"/>
      <c r="V127" s="270"/>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c r="AZ127" s="270"/>
      <c r="BA127" s="270"/>
      <c r="BB127" s="270"/>
      <c r="BC127" s="270"/>
      <c r="BD127" s="270"/>
      <c r="BE127" s="270"/>
      <c r="BF127" s="270"/>
      <c r="BG127" s="270"/>
    </row>
    <row r="128" spans="2:59" x14ac:dyDescent="0.2">
      <c r="B128" s="622" t="s">
        <v>2997</v>
      </c>
      <c r="C128" s="229" t="s">
        <v>113</v>
      </c>
      <c r="D128" s="334" t="s">
        <v>114</v>
      </c>
      <c r="E128" s="134" t="s">
        <v>1484</v>
      </c>
      <c r="F128" s="135"/>
      <c r="G128" s="136" t="s">
        <v>1100</v>
      </c>
    </row>
    <row r="129" spans="2:7" x14ac:dyDescent="0.2">
      <c r="B129" s="625"/>
      <c r="C129" s="230" t="s">
        <v>113</v>
      </c>
      <c r="D129" s="327" t="s">
        <v>115</v>
      </c>
      <c r="E129" s="367" t="s">
        <v>1485</v>
      </c>
      <c r="F129" s="137"/>
      <c r="G129" s="136" t="s">
        <v>1100</v>
      </c>
    </row>
    <row r="130" spans="2:7" x14ac:dyDescent="0.2">
      <c r="B130" s="625"/>
      <c r="C130" s="230" t="s">
        <v>113</v>
      </c>
      <c r="D130" s="327" t="s">
        <v>116</v>
      </c>
      <c r="E130" s="367" t="s">
        <v>1486</v>
      </c>
      <c r="F130" s="137"/>
      <c r="G130" s="136" t="s">
        <v>1100</v>
      </c>
    </row>
    <row r="131" spans="2:7" x14ac:dyDescent="0.2">
      <c r="B131" s="625"/>
      <c r="C131" s="230" t="s">
        <v>113</v>
      </c>
      <c r="D131" s="327" t="s">
        <v>117</v>
      </c>
      <c r="E131" s="367" t="s">
        <v>1487</v>
      </c>
      <c r="F131" s="137"/>
      <c r="G131" s="136" t="s">
        <v>1100</v>
      </c>
    </row>
    <row r="132" spans="2:7" x14ac:dyDescent="0.2">
      <c r="B132" s="625"/>
      <c r="C132" s="230" t="s">
        <v>113</v>
      </c>
      <c r="D132" s="327" t="s">
        <v>118</v>
      </c>
      <c r="E132" s="367" t="s">
        <v>1488</v>
      </c>
      <c r="F132" s="137"/>
      <c r="G132" s="136" t="s">
        <v>1100</v>
      </c>
    </row>
    <row r="133" spans="2:7" x14ac:dyDescent="0.2">
      <c r="B133" s="625"/>
      <c r="C133" s="230" t="s">
        <v>113</v>
      </c>
      <c r="D133" s="327" t="s">
        <v>119</v>
      </c>
      <c r="E133" s="367" t="s">
        <v>1489</v>
      </c>
      <c r="F133" s="137"/>
      <c r="G133" s="136" t="s">
        <v>1100</v>
      </c>
    </row>
    <row r="134" spans="2:7" x14ac:dyDescent="0.2">
      <c r="B134" s="625"/>
      <c r="C134" s="230" t="s">
        <v>113</v>
      </c>
      <c r="D134" s="327" t="s">
        <v>120</v>
      </c>
      <c r="E134" s="367" t="s">
        <v>1376</v>
      </c>
      <c r="F134" s="137"/>
      <c r="G134" s="136" t="s">
        <v>1100</v>
      </c>
    </row>
    <row r="135" spans="2:7" x14ac:dyDescent="0.2">
      <c r="B135" s="625"/>
      <c r="C135" s="230" t="s">
        <v>113</v>
      </c>
      <c r="D135" s="327" t="s">
        <v>121</v>
      </c>
      <c r="E135" s="367" t="s">
        <v>1490</v>
      </c>
      <c r="F135" s="137"/>
      <c r="G135" s="136" t="s">
        <v>1100</v>
      </c>
    </row>
    <row r="136" spans="2:7" x14ac:dyDescent="0.2">
      <c r="B136" s="625"/>
      <c r="C136" s="230" t="s">
        <v>113</v>
      </c>
      <c r="D136" s="327" t="s">
        <v>122</v>
      </c>
      <c r="E136" s="367" t="s">
        <v>1491</v>
      </c>
      <c r="F136" s="137"/>
      <c r="G136" s="136" t="s">
        <v>1100</v>
      </c>
    </row>
    <row r="137" spans="2:7" x14ac:dyDescent="0.2">
      <c r="B137" s="625"/>
      <c r="C137" s="230" t="s">
        <v>113</v>
      </c>
      <c r="D137" s="327" t="s">
        <v>123</v>
      </c>
      <c r="E137" s="367" t="s">
        <v>1492</v>
      </c>
      <c r="F137" s="137"/>
      <c r="G137" s="136" t="s">
        <v>1100</v>
      </c>
    </row>
    <row r="138" spans="2:7" x14ac:dyDescent="0.2">
      <c r="B138" s="625"/>
      <c r="C138" s="230" t="s">
        <v>113</v>
      </c>
      <c r="D138" s="327" t="s">
        <v>124</v>
      </c>
      <c r="E138" s="367" t="s">
        <v>1493</v>
      </c>
      <c r="F138" s="137"/>
      <c r="G138" s="136" t="s">
        <v>1100</v>
      </c>
    </row>
    <row r="139" spans="2:7" x14ac:dyDescent="0.2">
      <c r="B139" s="625"/>
      <c r="C139" s="230" t="s">
        <v>113</v>
      </c>
      <c r="D139" s="327" t="s">
        <v>125</v>
      </c>
      <c r="E139" s="367" t="s">
        <v>1494</v>
      </c>
      <c r="F139" s="137"/>
      <c r="G139" s="136" t="s">
        <v>1100</v>
      </c>
    </row>
    <row r="140" spans="2:7" x14ac:dyDescent="0.2">
      <c r="B140" s="625"/>
      <c r="C140" s="230" t="s">
        <v>113</v>
      </c>
      <c r="D140" s="327" t="s">
        <v>126</v>
      </c>
      <c r="E140" s="367" t="s">
        <v>1495</v>
      </c>
      <c r="F140" s="137"/>
      <c r="G140" s="136" t="s">
        <v>1100</v>
      </c>
    </row>
    <row r="141" spans="2:7" x14ac:dyDescent="0.2">
      <c r="B141" s="625"/>
      <c r="C141" s="230" t="s">
        <v>113</v>
      </c>
      <c r="D141" s="327" t="s">
        <v>127</v>
      </c>
      <c r="E141" s="367" t="s">
        <v>1496</v>
      </c>
      <c r="F141" s="137"/>
      <c r="G141" s="136" t="s">
        <v>1100</v>
      </c>
    </row>
    <row r="142" spans="2:7" x14ac:dyDescent="0.2">
      <c r="B142" s="625"/>
      <c r="C142" s="230" t="s">
        <v>113</v>
      </c>
      <c r="D142" s="327" t="s">
        <v>128</v>
      </c>
      <c r="E142" s="367" t="s">
        <v>1497</v>
      </c>
      <c r="F142" s="137"/>
      <c r="G142" s="136" t="s">
        <v>1100</v>
      </c>
    </row>
    <row r="143" spans="2:7" x14ac:dyDescent="0.2">
      <c r="B143" s="625"/>
      <c r="C143" s="230" t="s">
        <v>113</v>
      </c>
      <c r="D143" s="327" t="s">
        <v>129</v>
      </c>
      <c r="E143" s="367" t="s">
        <v>1498</v>
      </c>
      <c r="F143" s="137"/>
      <c r="G143" s="136" t="s">
        <v>1100</v>
      </c>
    </row>
    <row r="144" spans="2:7" x14ac:dyDescent="0.2">
      <c r="B144" s="625"/>
      <c r="C144" s="230" t="s">
        <v>113</v>
      </c>
      <c r="D144" s="327" t="s">
        <v>130</v>
      </c>
      <c r="E144" s="367" t="s">
        <v>1499</v>
      </c>
      <c r="F144" s="137"/>
      <c r="G144" s="136" t="s">
        <v>1100</v>
      </c>
    </row>
    <row r="145" spans="2:59" x14ac:dyDescent="0.2">
      <c r="B145" s="625"/>
      <c r="C145" s="230" t="s">
        <v>113</v>
      </c>
      <c r="D145" s="327" t="s">
        <v>131</v>
      </c>
      <c r="E145" s="367" t="s">
        <v>1500</v>
      </c>
      <c r="F145" s="137"/>
      <c r="G145" s="136" t="s">
        <v>1100</v>
      </c>
    </row>
    <row r="146" spans="2:59" x14ac:dyDescent="0.2">
      <c r="B146" s="625"/>
      <c r="C146" s="230" t="s">
        <v>113</v>
      </c>
      <c r="D146" s="327" t="s">
        <v>132</v>
      </c>
      <c r="E146" s="367" t="s">
        <v>1501</v>
      </c>
      <c r="F146" s="137"/>
      <c r="G146" s="136" t="s">
        <v>1100</v>
      </c>
    </row>
    <row r="147" spans="2:59" x14ac:dyDescent="0.2">
      <c r="B147" s="625"/>
      <c r="C147" s="230" t="s">
        <v>113</v>
      </c>
      <c r="D147" s="327" t="s">
        <v>133</v>
      </c>
      <c r="E147" s="367" t="s">
        <v>1512</v>
      </c>
      <c r="F147" s="137" t="s">
        <v>1511</v>
      </c>
      <c r="G147" s="136" t="s">
        <v>1100</v>
      </c>
    </row>
    <row r="148" spans="2:59" x14ac:dyDescent="0.2">
      <c r="B148" s="625"/>
      <c r="C148" s="230" t="s">
        <v>113</v>
      </c>
      <c r="D148" s="327" t="s">
        <v>134</v>
      </c>
      <c r="E148" s="367" t="s">
        <v>1502</v>
      </c>
      <c r="F148" s="137"/>
      <c r="G148" s="136" t="s">
        <v>1100</v>
      </c>
    </row>
    <row r="149" spans="2:59" x14ac:dyDescent="0.2">
      <c r="B149" s="625"/>
      <c r="C149" s="230" t="s">
        <v>113</v>
      </c>
      <c r="D149" s="327" t="s">
        <v>135</v>
      </c>
      <c r="E149" s="367" t="s">
        <v>1503</v>
      </c>
      <c r="F149" s="137"/>
      <c r="G149" s="136" t="s">
        <v>1100</v>
      </c>
    </row>
    <row r="150" spans="2:59" x14ac:dyDescent="0.2">
      <c r="B150" s="625"/>
      <c r="C150" s="256" t="s">
        <v>113</v>
      </c>
      <c r="D150" s="329" t="s">
        <v>136</v>
      </c>
      <c r="E150" s="144" t="s">
        <v>1504</v>
      </c>
      <c r="F150" s="147"/>
      <c r="G150" s="136" t="s">
        <v>1100</v>
      </c>
    </row>
    <row r="151" spans="2:59" x14ac:dyDescent="0.2">
      <c r="B151" s="625"/>
      <c r="C151" s="230" t="s">
        <v>142</v>
      </c>
      <c r="D151" s="327" t="s">
        <v>114</v>
      </c>
      <c r="E151" s="367" t="s">
        <v>1484</v>
      </c>
      <c r="F151" s="137"/>
      <c r="G151" s="136" t="s">
        <v>1100</v>
      </c>
    </row>
    <row r="152" spans="2:59" x14ac:dyDescent="0.2">
      <c r="B152" s="625"/>
      <c r="C152" s="230" t="s">
        <v>142</v>
      </c>
      <c r="D152" s="327" t="s">
        <v>137</v>
      </c>
      <c r="E152" s="367" t="s">
        <v>1505</v>
      </c>
      <c r="F152" s="137" t="s">
        <v>1509</v>
      </c>
      <c r="G152" s="136" t="s">
        <v>1100</v>
      </c>
    </row>
    <row r="153" spans="2:59" x14ac:dyDescent="0.2">
      <c r="B153" s="625"/>
      <c r="C153" s="230" t="s">
        <v>142</v>
      </c>
      <c r="D153" s="327" t="s">
        <v>138</v>
      </c>
      <c r="E153" s="367" t="s">
        <v>1660</v>
      </c>
      <c r="F153" s="137"/>
      <c r="G153" s="136" t="s">
        <v>1100</v>
      </c>
    </row>
    <row r="154" spans="2:59" x14ac:dyDescent="0.2">
      <c r="B154" s="625"/>
      <c r="C154" s="230" t="s">
        <v>142</v>
      </c>
      <c r="D154" s="327" t="s">
        <v>139</v>
      </c>
      <c r="E154" s="367" t="s">
        <v>1506</v>
      </c>
      <c r="F154" s="137"/>
      <c r="G154" s="136" t="s">
        <v>1100</v>
      </c>
    </row>
    <row r="155" spans="2:59" x14ac:dyDescent="0.2">
      <c r="B155" s="625"/>
      <c r="C155" s="230" t="s">
        <v>142</v>
      </c>
      <c r="D155" s="327" t="s">
        <v>140</v>
      </c>
      <c r="E155" s="367" t="s">
        <v>1507</v>
      </c>
      <c r="F155" s="137"/>
      <c r="G155" s="136" t="s">
        <v>1100</v>
      </c>
    </row>
    <row r="156" spans="2:59" ht="15" thickBot="1" x14ac:dyDescent="0.25">
      <c r="B156" s="626"/>
      <c r="C156" s="348" t="s">
        <v>142</v>
      </c>
      <c r="D156" s="407" t="s">
        <v>141</v>
      </c>
      <c r="E156" s="138" t="s">
        <v>1508</v>
      </c>
      <c r="F156" s="139"/>
      <c r="G156" s="136" t="s">
        <v>1100</v>
      </c>
      <c r="H156" s="116">
        <f>COUNTIF(G128:G156, "Yes")</f>
        <v>0</v>
      </c>
      <c r="I156" s="2">
        <f>COUNTIF(G128:G156, "*")</f>
        <v>29</v>
      </c>
    </row>
    <row r="157" spans="2:59" s="64" customFormat="1" ht="9.75" customHeight="1" thickBot="1" x14ac:dyDescent="0.25">
      <c r="B157" s="349"/>
      <c r="C157" s="77"/>
      <c r="D157" s="330"/>
      <c r="E157" s="342"/>
      <c r="F157" s="350"/>
      <c r="G157" s="140"/>
      <c r="H157" s="70"/>
      <c r="J157" s="270"/>
      <c r="K157" s="270"/>
      <c r="L157" s="270"/>
      <c r="M157" s="270"/>
      <c r="N157" s="270"/>
      <c r="O157" s="270"/>
      <c r="P157" s="270"/>
      <c r="Q157" s="270"/>
      <c r="R157" s="270"/>
      <c r="S157" s="270"/>
      <c r="T157" s="270"/>
      <c r="U157" s="270"/>
      <c r="V157" s="270"/>
      <c r="W157" s="270"/>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c r="AZ157" s="270"/>
      <c r="BA157" s="270"/>
      <c r="BB157" s="270"/>
      <c r="BC157" s="270"/>
      <c r="BD157" s="270"/>
      <c r="BE157" s="270"/>
      <c r="BF157" s="270"/>
      <c r="BG157" s="270"/>
    </row>
    <row r="158" spans="2:59" x14ac:dyDescent="0.2">
      <c r="B158" s="622" t="s">
        <v>2998</v>
      </c>
      <c r="C158" s="229" t="s">
        <v>143</v>
      </c>
      <c r="D158" s="334" t="s">
        <v>144</v>
      </c>
      <c r="E158" s="134" t="s">
        <v>1281</v>
      </c>
      <c r="F158" s="135"/>
      <c r="G158" s="136" t="s">
        <v>1100</v>
      </c>
    </row>
    <row r="159" spans="2:59" x14ac:dyDescent="0.2">
      <c r="B159" s="623"/>
      <c r="C159" s="230" t="s">
        <v>143</v>
      </c>
      <c r="D159" s="327" t="s">
        <v>145</v>
      </c>
      <c r="E159" s="367" t="s">
        <v>1282</v>
      </c>
      <c r="F159" s="137"/>
      <c r="G159" s="136" t="s">
        <v>1100</v>
      </c>
    </row>
    <row r="160" spans="2:59" x14ac:dyDescent="0.2">
      <c r="B160" s="623"/>
      <c r="C160" s="230" t="s">
        <v>143</v>
      </c>
      <c r="D160" s="327" t="s">
        <v>146</v>
      </c>
      <c r="E160" s="367" t="s">
        <v>1283</v>
      </c>
      <c r="F160" s="137"/>
      <c r="G160" s="136" t="s">
        <v>1100</v>
      </c>
    </row>
    <row r="161" spans="2:7" x14ac:dyDescent="0.2">
      <c r="B161" s="623"/>
      <c r="C161" s="230" t="s">
        <v>143</v>
      </c>
      <c r="D161" s="327" t="s">
        <v>147</v>
      </c>
      <c r="E161" s="367" t="s">
        <v>1284</v>
      </c>
      <c r="F161" s="137"/>
      <c r="G161" s="136" t="s">
        <v>1100</v>
      </c>
    </row>
    <row r="162" spans="2:7" x14ac:dyDescent="0.2">
      <c r="B162" s="623"/>
      <c r="C162" s="230" t="s">
        <v>143</v>
      </c>
      <c r="D162" s="327" t="s">
        <v>148</v>
      </c>
      <c r="E162" s="367" t="s">
        <v>1285</v>
      </c>
      <c r="F162" s="137"/>
      <c r="G162" s="136" t="s">
        <v>1100</v>
      </c>
    </row>
    <row r="163" spans="2:7" x14ac:dyDescent="0.2">
      <c r="B163" s="623"/>
      <c r="C163" s="230" t="s">
        <v>143</v>
      </c>
      <c r="D163" s="327" t="s">
        <v>149</v>
      </c>
      <c r="E163" s="367" t="s">
        <v>1286</v>
      </c>
      <c r="F163" s="137"/>
      <c r="G163" s="136" t="s">
        <v>1100</v>
      </c>
    </row>
    <row r="164" spans="2:7" x14ac:dyDescent="0.2">
      <c r="B164" s="623"/>
      <c r="C164" s="230" t="s">
        <v>143</v>
      </c>
      <c r="D164" s="327" t="s">
        <v>150</v>
      </c>
      <c r="E164" s="367" t="s">
        <v>1287</v>
      </c>
      <c r="F164" s="137"/>
      <c r="G164" s="136" t="s">
        <v>1100</v>
      </c>
    </row>
    <row r="165" spans="2:7" x14ac:dyDescent="0.2">
      <c r="B165" s="623"/>
      <c r="C165" s="230" t="s">
        <v>143</v>
      </c>
      <c r="D165" s="327" t="s">
        <v>151</v>
      </c>
      <c r="E165" s="367" t="s">
        <v>1288</v>
      </c>
      <c r="F165" s="137"/>
      <c r="G165" s="136" t="s">
        <v>1100</v>
      </c>
    </row>
    <row r="166" spans="2:7" x14ac:dyDescent="0.2">
      <c r="B166" s="623"/>
      <c r="C166" s="230" t="s">
        <v>143</v>
      </c>
      <c r="D166" s="327" t="s">
        <v>152</v>
      </c>
      <c r="E166" s="367" t="s">
        <v>1289</v>
      </c>
      <c r="F166" s="137"/>
      <c r="G166" s="136" t="s">
        <v>1100</v>
      </c>
    </row>
    <row r="167" spans="2:7" x14ac:dyDescent="0.2">
      <c r="B167" s="623"/>
      <c r="C167" s="230" t="s">
        <v>143</v>
      </c>
      <c r="D167" s="327" t="s">
        <v>153</v>
      </c>
      <c r="E167" s="367" t="s">
        <v>1290</v>
      </c>
      <c r="F167" s="137"/>
      <c r="G167" s="136" t="s">
        <v>1100</v>
      </c>
    </row>
    <row r="168" spans="2:7" x14ac:dyDescent="0.2">
      <c r="B168" s="623"/>
      <c r="C168" s="230" t="s">
        <v>143</v>
      </c>
      <c r="D168" s="327" t="s">
        <v>154</v>
      </c>
      <c r="E168" s="367" t="s">
        <v>1291</v>
      </c>
      <c r="F168" s="137"/>
      <c r="G168" s="136" t="s">
        <v>1100</v>
      </c>
    </row>
    <row r="169" spans="2:7" x14ac:dyDescent="0.2">
      <c r="B169" s="623"/>
      <c r="C169" s="230" t="s">
        <v>143</v>
      </c>
      <c r="D169" s="327" t="s">
        <v>155</v>
      </c>
      <c r="E169" s="367" t="s">
        <v>1292</v>
      </c>
      <c r="F169" s="137"/>
      <c r="G169" s="136" t="s">
        <v>1100</v>
      </c>
    </row>
    <row r="170" spans="2:7" x14ac:dyDescent="0.2">
      <c r="B170" s="623"/>
      <c r="C170" s="230" t="s">
        <v>143</v>
      </c>
      <c r="D170" s="327" t="s">
        <v>156</v>
      </c>
      <c r="E170" s="367" t="s">
        <v>1293</v>
      </c>
      <c r="F170" s="137"/>
      <c r="G170" s="136" t="s">
        <v>1100</v>
      </c>
    </row>
    <row r="171" spans="2:7" x14ac:dyDescent="0.2">
      <c r="B171" s="623"/>
      <c r="C171" s="230" t="s">
        <v>143</v>
      </c>
      <c r="D171" s="327" t="s">
        <v>157</v>
      </c>
      <c r="E171" s="367" t="s">
        <v>1294</v>
      </c>
      <c r="F171" s="137"/>
      <c r="G171" s="136" t="s">
        <v>1100</v>
      </c>
    </row>
    <row r="172" spans="2:7" x14ac:dyDescent="0.2">
      <c r="B172" s="623"/>
      <c r="C172" s="230" t="s">
        <v>143</v>
      </c>
      <c r="D172" s="327" t="s">
        <v>158</v>
      </c>
      <c r="E172" s="367" t="s">
        <v>1295</v>
      </c>
      <c r="F172" s="137"/>
      <c r="G172" s="136" t="s">
        <v>1100</v>
      </c>
    </row>
    <row r="173" spans="2:7" x14ac:dyDescent="0.2">
      <c r="B173" s="623"/>
      <c r="C173" s="230" t="s">
        <v>143</v>
      </c>
      <c r="D173" s="327" t="s">
        <v>159</v>
      </c>
      <c r="E173" s="367" t="s">
        <v>1296</v>
      </c>
      <c r="F173" s="137"/>
      <c r="G173" s="136" t="s">
        <v>1100</v>
      </c>
    </row>
    <row r="174" spans="2:7" x14ac:dyDescent="0.2">
      <c r="B174" s="623"/>
      <c r="C174" s="230" t="s">
        <v>143</v>
      </c>
      <c r="D174" s="327" t="s">
        <v>160</v>
      </c>
      <c r="E174" s="367" t="s">
        <v>1297</v>
      </c>
      <c r="F174" s="137"/>
      <c r="G174" s="136" t="s">
        <v>1100</v>
      </c>
    </row>
    <row r="175" spans="2:7" x14ac:dyDescent="0.2">
      <c r="B175" s="623"/>
      <c r="C175" s="230" t="s">
        <v>143</v>
      </c>
      <c r="D175" s="327" t="s">
        <v>161</v>
      </c>
      <c r="E175" s="367" t="s">
        <v>1298</v>
      </c>
      <c r="F175" s="137"/>
      <c r="G175" s="136" t="s">
        <v>1100</v>
      </c>
    </row>
    <row r="176" spans="2:7" x14ac:dyDescent="0.2">
      <c r="B176" s="623"/>
      <c r="C176" s="230" t="s">
        <v>143</v>
      </c>
      <c r="D176" s="327" t="s">
        <v>162</v>
      </c>
      <c r="E176" s="367" t="s">
        <v>1299</v>
      </c>
      <c r="F176" s="137"/>
      <c r="G176" s="136" t="s">
        <v>1100</v>
      </c>
    </row>
    <row r="177" spans="2:59" x14ac:dyDescent="0.2">
      <c r="B177" s="623"/>
      <c r="C177" s="230" t="s">
        <v>143</v>
      </c>
      <c r="D177" s="327" t="s">
        <v>163</v>
      </c>
      <c r="E177" s="367" t="s">
        <v>1300</v>
      </c>
      <c r="F177" s="137"/>
      <c r="G177" s="136" t="s">
        <v>1100</v>
      </c>
    </row>
    <row r="178" spans="2:59" x14ac:dyDescent="0.2">
      <c r="B178" s="623"/>
      <c r="C178" s="230" t="s">
        <v>143</v>
      </c>
      <c r="D178" s="327" t="s">
        <v>164</v>
      </c>
      <c r="E178" s="367" t="s">
        <v>1301</v>
      </c>
      <c r="F178" s="137"/>
      <c r="G178" s="136" t="s">
        <v>1100</v>
      </c>
    </row>
    <row r="179" spans="2:59" x14ac:dyDescent="0.2">
      <c r="B179" s="623"/>
      <c r="C179" s="230" t="s">
        <v>143</v>
      </c>
      <c r="D179" s="327" t="s">
        <v>165</v>
      </c>
      <c r="E179" s="367" t="s">
        <v>1302</v>
      </c>
      <c r="F179" s="137"/>
      <c r="G179" s="136" t="s">
        <v>1100</v>
      </c>
    </row>
    <row r="180" spans="2:59" x14ac:dyDescent="0.2">
      <c r="B180" s="623"/>
      <c r="C180" s="230" t="s">
        <v>143</v>
      </c>
      <c r="D180" s="327" t="s">
        <v>166</v>
      </c>
      <c r="E180" s="367" t="s">
        <v>1303</v>
      </c>
      <c r="F180" s="137"/>
      <c r="G180" s="136" t="s">
        <v>1100</v>
      </c>
    </row>
    <row r="181" spans="2:59" x14ac:dyDescent="0.2">
      <c r="B181" s="623"/>
      <c r="C181" s="230" t="s">
        <v>143</v>
      </c>
      <c r="D181" s="327" t="s">
        <v>167</v>
      </c>
      <c r="E181" s="367" t="s">
        <v>167</v>
      </c>
      <c r="F181" s="137"/>
      <c r="G181" s="136" t="s">
        <v>1100</v>
      </c>
    </row>
    <row r="182" spans="2:59" x14ac:dyDescent="0.2">
      <c r="B182" s="623"/>
      <c r="C182" s="230" t="s">
        <v>143</v>
      </c>
      <c r="D182" s="327" t="s">
        <v>168</v>
      </c>
      <c r="E182" s="367" t="s">
        <v>1304</v>
      </c>
      <c r="F182" s="137"/>
      <c r="G182" s="136" t="s">
        <v>1100</v>
      </c>
    </row>
    <row r="183" spans="2:59" x14ac:dyDescent="0.2">
      <c r="B183" s="623"/>
      <c r="C183" s="230" t="s">
        <v>143</v>
      </c>
      <c r="D183" s="327" t="s">
        <v>1172</v>
      </c>
      <c r="E183" s="367" t="s">
        <v>1305</v>
      </c>
      <c r="F183" s="137"/>
      <c r="G183" s="136" t="s">
        <v>1100</v>
      </c>
    </row>
    <row r="184" spans="2:59" x14ac:dyDescent="0.2">
      <c r="B184" s="623"/>
      <c r="C184" s="230" t="s">
        <v>143</v>
      </c>
      <c r="D184" s="327" t="s">
        <v>169</v>
      </c>
      <c r="E184" s="367" t="s">
        <v>1306</v>
      </c>
      <c r="F184" s="137"/>
      <c r="G184" s="136" t="s">
        <v>1100</v>
      </c>
    </row>
    <row r="185" spans="2:59" x14ac:dyDescent="0.2">
      <c r="B185" s="623"/>
      <c r="C185" s="230" t="s">
        <v>143</v>
      </c>
      <c r="D185" s="327" t="s">
        <v>170</v>
      </c>
      <c r="E185" s="367" t="s">
        <v>1307</v>
      </c>
      <c r="F185" s="137"/>
      <c r="G185" s="136" t="s">
        <v>1100</v>
      </c>
    </row>
    <row r="186" spans="2:59" x14ac:dyDescent="0.2">
      <c r="B186" s="623"/>
      <c r="C186" s="230" t="s">
        <v>143</v>
      </c>
      <c r="D186" s="327" t="s">
        <v>171</v>
      </c>
      <c r="E186" s="367" t="s">
        <v>1308</v>
      </c>
      <c r="F186" s="137"/>
      <c r="G186" s="136" t="s">
        <v>1100</v>
      </c>
    </row>
    <row r="187" spans="2:59" x14ac:dyDescent="0.2">
      <c r="B187" s="623"/>
      <c r="C187" s="230" t="s">
        <v>143</v>
      </c>
      <c r="D187" s="327" t="s">
        <v>1173</v>
      </c>
      <c r="E187" s="367" t="s">
        <v>1309</v>
      </c>
      <c r="F187" s="137"/>
      <c r="G187" s="136" t="s">
        <v>1100</v>
      </c>
    </row>
    <row r="188" spans="2:59" x14ac:dyDescent="0.2">
      <c r="B188" s="623"/>
      <c r="C188" s="230" t="s">
        <v>143</v>
      </c>
      <c r="D188" s="327" t="s">
        <v>172</v>
      </c>
      <c r="E188" s="367" t="s">
        <v>1310</v>
      </c>
      <c r="F188" s="137"/>
      <c r="G188" s="136" t="s">
        <v>1100</v>
      </c>
    </row>
    <row r="189" spans="2:59" x14ac:dyDescent="0.2">
      <c r="B189" s="623"/>
      <c r="C189" s="230" t="s">
        <v>143</v>
      </c>
      <c r="D189" s="327" t="s">
        <v>173</v>
      </c>
      <c r="E189" s="367" t="s">
        <v>1311</v>
      </c>
      <c r="F189" s="137"/>
      <c r="G189" s="136" t="s">
        <v>1100</v>
      </c>
    </row>
    <row r="190" spans="2:59" x14ac:dyDescent="0.2">
      <c r="B190" s="623"/>
      <c r="C190" s="230" t="s">
        <v>143</v>
      </c>
      <c r="D190" s="327" t="s">
        <v>174</v>
      </c>
      <c r="E190" s="367" t="s">
        <v>1312</v>
      </c>
      <c r="F190" s="137"/>
      <c r="G190" s="136" t="s">
        <v>1100</v>
      </c>
    </row>
    <row r="191" spans="2:59" ht="15" thickBot="1" x14ac:dyDescent="0.25">
      <c r="B191" s="624"/>
      <c r="C191" s="348" t="s">
        <v>143</v>
      </c>
      <c r="D191" s="407" t="s">
        <v>175</v>
      </c>
      <c r="E191" s="138" t="s">
        <v>1313</v>
      </c>
      <c r="F191" s="139"/>
      <c r="G191" s="136" t="s">
        <v>1100</v>
      </c>
      <c r="H191" s="116">
        <f>COUNTIF(G158:G191, "Yes")</f>
        <v>0</v>
      </c>
      <c r="I191" s="2">
        <f>COUNTIF(G158:G191, "*")</f>
        <v>34</v>
      </c>
    </row>
    <row r="192" spans="2:59" s="64" customFormat="1" ht="9.75" customHeight="1" thickBot="1" x14ac:dyDescent="0.25">
      <c r="B192" s="349"/>
      <c r="C192" s="77"/>
      <c r="D192" s="330"/>
      <c r="E192" s="342"/>
      <c r="F192" s="350"/>
      <c r="G192" s="140"/>
      <c r="H192" s="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c r="AZ192" s="270"/>
      <c r="BA192" s="270"/>
      <c r="BB192" s="270"/>
      <c r="BC192" s="270"/>
      <c r="BD192" s="270"/>
      <c r="BE192" s="270"/>
      <c r="BF192" s="270"/>
      <c r="BG192" s="270"/>
    </row>
    <row r="193" spans="2:7" x14ac:dyDescent="0.2">
      <c r="B193" s="622" t="s">
        <v>2999</v>
      </c>
      <c r="C193" s="229" t="s">
        <v>219</v>
      </c>
      <c r="D193" s="334" t="s">
        <v>2895</v>
      </c>
      <c r="E193" s="134" t="s">
        <v>1282</v>
      </c>
      <c r="F193" s="135" t="s">
        <v>1521</v>
      </c>
      <c r="G193" s="136" t="s">
        <v>1100</v>
      </c>
    </row>
    <row r="194" spans="2:7" x14ac:dyDescent="0.2">
      <c r="B194" s="623"/>
      <c r="C194" s="230" t="s">
        <v>219</v>
      </c>
      <c r="D194" s="327" t="s">
        <v>220</v>
      </c>
      <c r="E194" s="367" t="s">
        <v>1513</v>
      </c>
      <c r="F194" s="137" t="s">
        <v>1521</v>
      </c>
      <c r="G194" s="136" t="s">
        <v>1100</v>
      </c>
    </row>
    <row r="195" spans="2:7" x14ac:dyDescent="0.2">
      <c r="B195" s="623"/>
      <c r="C195" s="230" t="s">
        <v>219</v>
      </c>
      <c r="D195" s="327" t="s">
        <v>221</v>
      </c>
      <c r="E195" s="367" t="s">
        <v>1514</v>
      </c>
      <c r="F195" s="137" t="s">
        <v>1515</v>
      </c>
      <c r="G195" s="136" t="s">
        <v>1100</v>
      </c>
    </row>
    <row r="196" spans="2:7" x14ac:dyDescent="0.2">
      <c r="B196" s="623"/>
      <c r="C196" s="230" t="s">
        <v>219</v>
      </c>
      <c r="D196" s="327" t="s">
        <v>222</v>
      </c>
      <c r="E196" s="367" t="s">
        <v>1516</v>
      </c>
      <c r="F196" s="137" t="s">
        <v>1517</v>
      </c>
      <c r="G196" s="136" t="s">
        <v>1100</v>
      </c>
    </row>
    <row r="197" spans="2:7" x14ac:dyDescent="0.2">
      <c r="B197" s="623"/>
      <c r="C197" s="230" t="s">
        <v>219</v>
      </c>
      <c r="D197" s="327" t="s">
        <v>223</v>
      </c>
      <c r="E197" s="367" t="s">
        <v>1518</v>
      </c>
      <c r="F197" s="137" t="s">
        <v>1519</v>
      </c>
      <c r="G197" s="136" t="s">
        <v>1100</v>
      </c>
    </row>
    <row r="198" spans="2:7" x14ac:dyDescent="0.2">
      <c r="B198" s="623"/>
      <c r="C198" s="230" t="s">
        <v>219</v>
      </c>
      <c r="D198" s="327" t="s">
        <v>3006</v>
      </c>
      <c r="E198" s="367" t="s">
        <v>3008</v>
      </c>
      <c r="F198" s="137" t="s">
        <v>3009</v>
      </c>
      <c r="G198" s="136" t="s">
        <v>1100</v>
      </c>
    </row>
    <row r="199" spans="2:7" x14ac:dyDescent="0.2">
      <c r="B199" s="623"/>
      <c r="C199" s="230" t="s">
        <v>219</v>
      </c>
      <c r="D199" s="327" t="s">
        <v>224</v>
      </c>
      <c r="E199" s="367" t="s">
        <v>1510</v>
      </c>
      <c r="F199" s="137" t="s">
        <v>1520</v>
      </c>
      <c r="G199" s="136" t="s">
        <v>1100</v>
      </c>
    </row>
    <row r="200" spans="2:7" x14ac:dyDescent="0.2">
      <c r="B200" s="623"/>
      <c r="C200" s="230" t="s">
        <v>219</v>
      </c>
      <c r="D200" s="327" t="s">
        <v>225</v>
      </c>
      <c r="E200" s="367" t="s">
        <v>1522</v>
      </c>
      <c r="F200" s="137" t="s">
        <v>1523</v>
      </c>
      <c r="G200" s="136" t="s">
        <v>1100</v>
      </c>
    </row>
    <row r="201" spans="2:7" ht="25.5" x14ac:dyDescent="0.2">
      <c r="B201" s="623"/>
      <c r="C201" s="230" t="s">
        <v>219</v>
      </c>
      <c r="D201" s="327" t="s">
        <v>226</v>
      </c>
      <c r="E201" s="367" t="s">
        <v>1524</v>
      </c>
      <c r="F201" s="137" t="s">
        <v>1525</v>
      </c>
      <c r="G201" s="136" t="s">
        <v>1100</v>
      </c>
    </row>
    <row r="202" spans="2:7" x14ac:dyDescent="0.2">
      <c r="B202" s="623"/>
      <c r="C202" s="230" t="s">
        <v>219</v>
      </c>
      <c r="D202" s="327" t="s">
        <v>227</v>
      </c>
      <c r="E202" s="367" t="s">
        <v>1526</v>
      </c>
      <c r="F202" s="137" t="s">
        <v>1527</v>
      </c>
      <c r="G202" s="136" t="s">
        <v>1100</v>
      </c>
    </row>
    <row r="203" spans="2:7" ht="25.5" x14ac:dyDescent="0.2">
      <c r="B203" s="623"/>
      <c r="C203" s="230" t="s">
        <v>219</v>
      </c>
      <c r="D203" s="327" t="s">
        <v>228</v>
      </c>
      <c r="E203" s="367" t="s">
        <v>1528</v>
      </c>
      <c r="F203" s="137" t="s">
        <v>1529</v>
      </c>
      <c r="G203" s="136" t="s">
        <v>1100</v>
      </c>
    </row>
    <row r="204" spans="2:7" x14ac:dyDescent="0.2">
      <c r="B204" s="623"/>
      <c r="C204" s="230" t="s">
        <v>219</v>
      </c>
      <c r="D204" s="327" t="s">
        <v>3007</v>
      </c>
      <c r="E204" s="367" t="s">
        <v>3011</v>
      </c>
      <c r="F204" s="137" t="s">
        <v>3010</v>
      </c>
      <c r="G204" s="136" t="s">
        <v>1100</v>
      </c>
    </row>
    <row r="205" spans="2:7" x14ac:dyDescent="0.2">
      <c r="B205" s="623"/>
      <c r="C205" s="230" t="s">
        <v>219</v>
      </c>
      <c r="D205" s="327" t="s">
        <v>229</v>
      </c>
      <c r="E205" s="367" t="s">
        <v>1530</v>
      </c>
      <c r="F205" s="137" t="s">
        <v>1531</v>
      </c>
      <c r="G205" s="136" t="s">
        <v>1100</v>
      </c>
    </row>
    <row r="206" spans="2:7" x14ac:dyDescent="0.2">
      <c r="B206" s="623"/>
      <c r="C206" s="230" t="s">
        <v>219</v>
      </c>
      <c r="D206" s="327" t="s">
        <v>230</v>
      </c>
      <c r="E206" s="367" t="s">
        <v>1532</v>
      </c>
      <c r="F206" s="137" t="s">
        <v>1533</v>
      </c>
      <c r="G206" s="136" t="s">
        <v>1100</v>
      </c>
    </row>
    <row r="207" spans="2:7" x14ac:dyDescent="0.2">
      <c r="B207" s="623"/>
      <c r="C207" s="230" t="s">
        <v>219</v>
      </c>
      <c r="D207" s="327" t="s">
        <v>231</v>
      </c>
      <c r="E207" s="367" t="s">
        <v>1534</v>
      </c>
      <c r="F207" s="137"/>
      <c r="G207" s="136" t="s">
        <v>1100</v>
      </c>
    </row>
    <row r="208" spans="2:7" x14ac:dyDescent="0.2">
      <c r="B208" s="623"/>
      <c r="C208" s="230" t="s">
        <v>219</v>
      </c>
      <c r="D208" s="327" t="s">
        <v>232</v>
      </c>
      <c r="E208" s="367" t="s">
        <v>1356</v>
      </c>
      <c r="F208" s="137" t="s">
        <v>1535</v>
      </c>
      <c r="G208" s="374" t="s">
        <v>1100</v>
      </c>
    </row>
    <row r="209" spans="2:7" x14ac:dyDescent="0.2">
      <c r="B209" s="623"/>
      <c r="C209" s="230" t="s">
        <v>219</v>
      </c>
      <c r="D209" s="327" t="s">
        <v>233</v>
      </c>
      <c r="E209" s="367" t="s">
        <v>1536</v>
      </c>
      <c r="F209" s="137" t="s">
        <v>1537</v>
      </c>
      <c r="G209" s="374" t="s">
        <v>1100</v>
      </c>
    </row>
    <row r="210" spans="2:7" x14ac:dyDescent="0.2">
      <c r="B210" s="623"/>
      <c r="C210" s="230" t="s">
        <v>219</v>
      </c>
      <c r="D210" s="327" t="s">
        <v>234</v>
      </c>
      <c r="E210" s="367" t="s">
        <v>1538</v>
      </c>
      <c r="F210" s="137" t="s">
        <v>1539</v>
      </c>
      <c r="G210" s="374" t="s">
        <v>1100</v>
      </c>
    </row>
    <row r="211" spans="2:7" x14ac:dyDescent="0.2">
      <c r="B211" s="623"/>
      <c r="C211" s="230" t="s">
        <v>219</v>
      </c>
      <c r="D211" s="327" t="s">
        <v>235</v>
      </c>
      <c r="E211" s="367" t="s">
        <v>1540</v>
      </c>
      <c r="F211" s="137" t="s">
        <v>1541</v>
      </c>
      <c r="G211" s="136" t="s">
        <v>1100</v>
      </c>
    </row>
    <row r="212" spans="2:7" x14ac:dyDescent="0.2">
      <c r="B212" s="623"/>
      <c r="C212" s="230" t="s">
        <v>219</v>
      </c>
      <c r="D212" s="327" t="s">
        <v>236</v>
      </c>
      <c r="E212" s="367" t="s">
        <v>1542</v>
      </c>
      <c r="F212" s="137" t="s">
        <v>1543</v>
      </c>
      <c r="G212" s="136" t="s">
        <v>1100</v>
      </c>
    </row>
    <row r="213" spans="2:7" x14ac:dyDescent="0.2">
      <c r="B213" s="623"/>
      <c r="C213" s="230" t="s">
        <v>219</v>
      </c>
      <c r="D213" s="327" t="s">
        <v>237</v>
      </c>
      <c r="E213" s="367" t="s">
        <v>1544</v>
      </c>
      <c r="F213" s="137" t="s">
        <v>1545</v>
      </c>
      <c r="G213" s="136" t="s">
        <v>1100</v>
      </c>
    </row>
    <row r="214" spans="2:7" x14ac:dyDescent="0.2">
      <c r="B214" s="623"/>
      <c r="C214" s="230" t="s">
        <v>219</v>
      </c>
      <c r="D214" s="327" t="s">
        <v>238</v>
      </c>
      <c r="E214" s="367" t="s">
        <v>1454</v>
      </c>
      <c r="F214" s="137" t="s">
        <v>1546</v>
      </c>
      <c r="G214" s="136" t="s">
        <v>1100</v>
      </c>
    </row>
    <row r="215" spans="2:7" x14ac:dyDescent="0.2">
      <c r="B215" s="623"/>
      <c r="C215" s="230" t="s">
        <v>219</v>
      </c>
      <c r="D215" s="327" t="s">
        <v>3012</v>
      </c>
      <c r="E215" s="367" t="s">
        <v>3014</v>
      </c>
      <c r="F215" s="137" t="s">
        <v>3016</v>
      </c>
      <c r="G215" s="136" t="s">
        <v>1100</v>
      </c>
    </row>
    <row r="216" spans="2:7" x14ac:dyDescent="0.2">
      <c r="B216" s="623"/>
      <c r="C216" s="230" t="s">
        <v>219</v>
      </c>
      <c r="D216" s="327" t="s">
        <v>3013</v>
      </c>
      <c r="E216" s="367" t="s">
        <v>3015</v>
      </c>
      <c r="F216" s="137" t="s">
        <v>3016</v>
      </c>
      <c r="G216" s="136" t="s">
        <v>1100</v>
      </c>
    </row>
    <row r="217" spans="2:7" x14ac:dyDescent="0.2">
      <c r="B217" s="623"/>
      <c r="C217" s="230" t="s">
        <v>219</v>
      </c>
      <c r="D217" s="327" t="s">
        <v>239</v>
      </c>
      <c r="E217" s="367" t="s">
        <v>1547</v>
      </c>
      <c r="F217" s="137"/>
      <c r="G217" s="136" t="s">
        <v>1100</v>
      </c>
    </row>
    <row r="218" spans="2:7" x14ac:dyDescent="0.2">
      <c r="B218" s="623"/>
      <c r="C218" s="230" t="s">
        <v>219</v>
      </c>
      <c r="D218" s="327" t="s">
        <v>240</v>
      </c>
      <c r="E218" s="367" t="s">
        <v>1548</v>
      </c>
      <c r="F218" s="137" t="s">
        <v>1549</v>
      </c>
      <c r="G218" s="136" t="s">
        <v>1100</v>
      </c>
    </row>
    <row r="219" spans="2:7" x14ac:dyDescent="0.2">
      <c r="B219" s="623"/>
      <c r="C219" s="230" t="s">
        <v>219</v>
      </c>
      <c r="D219" s="327" t="s">
        <v>241</v>
      </c>
      <c r="E219" s="367" t="s">
        <v>1550</v>
      </c>
      <c r="F219" s="137" t="s">
        <v>1551</v>
      </c>
      <c r="G219" s="136" t="s">
        <v>1100</v>
      </c>
    </row>
    <row r="220" spans="2:7" x14ac:dyDescent="0.2">
      <c r="B220" s="623"/>
      <c r="C220" s="230" t="s">
        <v>219</v>
      </c>
      <c r="D220" s="327" t="s">
        <v>1553</v>
      </c>
      <c r="E220" s="367" t="s">
        <v>1557</v>
      </c>
      <c r="F220" s="137" t="s">
        <v>1558</v>
      </c>
      <c r="G220" s="136" t="s">
        <v>1100</v>
      </c>
    </row>
    <row r="221" spans="2:7" x14ac:dyDescent="0.2">
      <c r="B221" s="623"/>
      <c r="C221" s="230" t="s">
        <v>219</v>
      </c>
      <c r="D221" s="327" t="s">
        <v>1554</v>
      </c>
      <c r="E221" s="367" t="s">
        <v>1559</v>
      </c>
      <c r="F221" s="137" t="s">
        <v>1558</v>
      </c>
      <c r="G221" s="136" t="s">
        <v>1100</v>
      </c>
    </row>
    <row r="222" spans="2:7" x14ac:dyDescent="0.2">
      <c r="B222" s="623"/>
      <c r="C222" s="230" t="s">
        <v>219</v>
      </c>
      <c r="D222" s="327" t="s">
        <v>1556</v>
      </c>
      <c r="E222" s="367" t="s">
        <v>1359</v>
      </c>
      <c r="F222" s="137" t="s">
        <v>1552</v>
      </c>
      <c r="G222" s="136" t="s">
        <v>1100</v>
      </c>
    </row>
    <row r="223" spans="2:7" x14ac:dyDescent="0.2">
      <c r="B223" s="623"/>
      <c r="C223" s="230" t="s">
        <v>219</v>
      </c>
      <c r="D223" s="327" t="s">
        <v>3022</v>
      </c>
      <c r="E223" s="367" t="s">
        <v>1360</v>
      </c>
      <c r="F223" s="137" t="s">
        <v>1555</v>
      </c>
      <c r="G223" s="136" t="s">
        <v>1100</v>
      </c>
    </row>
    <row r="224" spans="2:7" x14ac:dyDescent="0.2">
      <c r="B224" s="623"/>
      <c r="C224" s="230" t="s">
        <v>219</v>
      </c>
      <c r="D224" s="327" t="s">
        <v>242</v>
      </c>
      <c r="E224" s="367" t="s">
        <v>1561</v>
      </c>
      <c r="F224" s="137"/>
      <c r="G224" s="136" t="s">
        <v>1100</v>
      </c>
    </row>
    <row r="225" spans="2:59" x14ac:dyDescent="0.2">
      <c r="B225" s="623"/>
      <c r="C225" s="230" t="s">
        <v>219</v>
      </c>
      <c r="D225" s="327" t="s">
        <v>243</v>
      </c>
      <c r="E225" s="367" t="s">
        <v>1562</v>
      </c>
      <c r="F225" s="137"/>
      <c r="G225" s="136" t="s">
        <v>1100</v>
      </c>
    </row>
    <row r="226" spans="2:59" x14ac:dyDescent="0.2">
      <c r="B226" s="623"/>
      <c r="C226" s="230" t="s">
        <v>219</v>
      </c>
      <c r="D226" s="327" t="s">
        <v>244</v>
      </c>
      <c r="E226" s="367" t="s">
        <v>3018</v>
      </c>
      <c r="F226" s="137" t="s">
        <v>1560</v>
      </c>
      <c r="G226" s="136" t="s">
        <v>1100</v>
      </c>
    </row>
    <row r="227" spans="2:59" ht="25.5" x14ac:dyDescent="0.2">
      <c r="B227" s="623"/>
      <c r="C227" s="230" t="s">
        <v>219</v>
      </c>
      <c r="D227" s="327" t="s">
        <v>3017</v>
      </c>
      <c r="E227" s="367" t="s">
        <v>3019</v>
      </c>
      <c r="F227" s="137" t="s">
        <v>3020</v>
      </c>
      <c r="G227" s="136" t="s">
        <v>1100</v>
      </c>
    </row>
    <row r="228" spans="2:59" s="64" customFormat="1" ht="15" thickBot="1" x14ac:dyDescent="0.25">
      <c r="B228" s="623"/>
      <c r="C228" s="378" t="s">
        <v>219</v>
      </c>
      <c r="D228" s="329" t="s">
        <v>245</v>
      </c>
      <c r="E228" s="144" t="s">
        <v>1563</v>
      </c>
      <c r="F228" s="147" t="s">
        <v>1564</v>
      </c>
      <c r="G228" s="136" t="s">
        <v>1100</v>
      </c>
      <c r="H228" s="116">
        <f>COUNTIF(G193:G228, "Yes")</f>
        <v>0</v>
      </c>
      <c r="I228" s="2"/>
      <c r="J228" s="270"/>
      <c r="K228" s="270"/>
      <c r="L228" s="270"/>
      <c r="M228" s="270"/>
      <c r="N228" s="270"/>
      <c r="O228" s="270"/>
      <c r="P228" s="270"/>
      <c r="Q228" s="270"/>
      <c r="R228" s="270"/>
      <c r="S228" s="270"/>
      <c r="T228" s="270"/>
      <c r="U228" s="270"/>
      <c r="V228" s="270"/>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c r="AZ228" s="270"/>
      <c r="BA228" s="270"/>
      <c r="BB228" s="270"/>
      <c r="BC228" s="270"/>
      <c r="BD228" s="270"/>
      <c r="BE228" s="270"/>
      <c r="BF228" s="270"/>
      <c r="BG228" s="270"/>
    </row>
    <row r="229" spans="2:59" s="64" customFormat="1" ht="26.25" thickTop="1" x14ac:dyDescent="0.2">
      <c r="B229" s="623"/>
      <c r="C229" s="637" t="s">
        <v>1223</v>
      </c>
      <c r="D229" s="327" t="s">
        <v>3238</v>
      </c>
      <c r="E229" s="367" t="s">
        <v>2914</v>
      </c>
      <c r="F229" s="137" t="s">
        <v>2910</v>
      </c>
      <c r="G229" s="136" t="s">
        <v>1100</v>
      </c>
      <c r="H229" s="228"/>
      <c r="I229" s="2"/>
      <c r="J229" s="270"/>
      <c r="K229" s="270"/>
      <c r="L229" s="270"/>
      <c r="M229" s="270"/>
      <c r="N229" s="270"/>
      <c r="O229" s="270"/>
      <c r="P229" s="270"/>
      <c r="Q229" s="270"/>
      <c r="R229" s="270"/>
      <c r="S229" s="270"/>
      <c r="T229" s="270"/>
      <c r="U229" s="270"/>
      <c r="V229" s="270"/>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c r="AZ229" s="270"/>
      <c r="BA229" s="270"/>
      <c r="BB229" s="270"/>
      <c r="BC229" s="270"/>
      <c r="BD229" s="270"/>
      <c r="BE229" s="270"/>
      <c r="BF229" s="270"/>
      <c r="BG229" s="270"/>
    </row>
    <row r="230" spans="2:59" s="64" customFormat="1" ht="15" thickBot="1" x14ac:dyDescent="0.25">
      <c r="B230" s="623"/>
      <c r="C230" s="637"/>
      <c r="D230" s="327" t="s">
        <v>3239</v>
      </c>
      <c r="E230" s="367" t="s">
        <v>3240</v>
      </c>
      <c r="F230" s="137" t="s">
        <v>2910</v>
      </c>
      <c r="G230" s="136" t="s">
        <v>1100</v>
      </c>
      <c r="H230" s="116">
        <f>COUNTIF(G193:G230, "Yes")</f>
        <v>0</v>
      </c>
      <c r="I230" s="2">
        <f>COUNTIF(G193:G230, "*")</f>
        <v>38</v>
      </c>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c r="BA230" s="270"/>
      <c r="BB230" s="270"/>
      <c r="BC230" s="270"/>
      <c r="BD230" s="270"/>
      <c r="BE230" s="270"/>
      <c r="BF230" s="270"/>
      <c r="BG230" s="270"/>
    </row>
    <row r="231" spans="2:59" ht="9.75" customHeight="1" thickTop="1" thickBot="1" x14ac:dyDescent="0.25">
      <c r="B231" s="349"/>
      <c r="C231" s="77"/>
      <c r="D231" s="330"/>
      <c r="E231" s="342"/>
      <c r="F231" s="350"/>
      <c r="G231" s="140"/>
    </row>
    <row r="232" spans="2:59" x14ac:dyDescent="0.2">
      <c r="B232" s="622" t="s">
        <v>3001</v>
      </c>
      <c r="C232" s="229" t="s">
        <v>246</v>
      </c>
      <c r="D232" s="334" t="s">
        <v>247</v>
      </c>
      <c r="E232" s="134" t="s">
        <v>1565</v>
      </c>
      <c r="F232" s="135" t="s">
        <v>1576</v>
      </c>
      <c r="G232" s="136" t="s">
        <v>1100</v>
      </c>
    </row>
    <row r="233" spans="2:59" ht="25.5" x14ac:dyDescent="0.2">
      <c r="B233" s="623"/>
      <c r="C233" s="230" t="s">
        <v>246</v>
      </c>
      <c r="D233" s="327" t="s">
        <v>248</v>
      </c>
      <c r="E233" s="367" t="s">
        <v>1566</v>
      </c>
      <c r="F233" s="137" t="s">
        <v>1577</v>
      </c>
      <c r="G233" s="136" t="s">
        <v>1100</v>
      </c>
    </row>
    <row r="234" spans="2:59" x14ac:dyDescent="0.2">
      <c r="B234" s="623"/>
      <c r="C234" s="230" t="s">
        <v>246</v>
      </c>
      <c r="D234" s="327" t="s">
        <v>249</v>
      </c>
      <c r="E234" s="367" t="s">
        <v>1569</v>
      </c>
      <c r="F234" s="137"/>
      <c r="G234" s="136" t="s">
        <v>1100</v>
      </c>
    </row>
    <row r="235" spans="2:59" x14ac:dyDescent="0.2">
      <c r="B235" s="623"/>
      <c r="C235" s="230" t="s">
        <v>246</v>
      </c>
      <c r="D235" s="327" t="s">
        <v>250</v>
      </c>
      <c r="E235" s="367" t="s">
        <v>1567</v>
      </c>
      <c r="F235" s="137" t="s">
        <v>1578</v>
      </c>
      <c r="G235" s="136" t="s">
        <v>1100</v>
      </c>
    </row>
    <row r="236" spans="2:59" ht="25.5" x14ac:dyDescent="0.2">
      <c r="B236" s="623"/>
      <c r="C236" s="230" t="s">
        <v>246</v>
      </c>
      <c r="D236" s="327" t="s">
        <v>251</v>
      </c>
      <c r="E236" s="367" t="s">
        <v>1568</v>
      </c>
      <c r="F236" s="137" t="s">
        <v>1579</v>
      </c>
      <c r="G236" s="136" t="s">
        <v>1100</v>
      </c>
    </row>
    <row r="237" spans="2:59" x14ac:dyDescent="0.2">
      <c r="B237" s="623"/>
      <c r="C237" s="230" t="s">
        <v>246</v>
      </c>
      <c r="D237" s="327" t="s">
        <v>1189</v>
      </c>
      <c r="E237" s="367" t="s">
        <v>1574</v>
      </c>
      <c r="F237" s="137" t="s">
        <v>1575</v>
      </c>
      <c r="G237" s="136" t="s">
        <v>1100</v>
      </c>
    </row>
    <row r="238" spans="2:59" x14ac:dyDescent="0.2">
      <c r="B238" s="623"/>
      <c r="C238" s="230" t="s">
        <v>246</v>
      </c>
      <c r="D238" s="327" t="s">
        <v>252</v>
      </c>
      <c r="E238" s="367" t="s">
        <v>1570</v>
      </c>
      <c r="F238" s="137" t="s">
        <v>1573</v>
      </c>
      <c r="G238" s="136" t="s">
        <v>1100</v>
      </c>
    </row>
    <row r="239" spans="2:59" x14ac:dyDescent="0.2">
      <c r="B239" s="623"/>
      <c r="C239" s="230" t="s">
        <v>246</v>
      </c>
      <c r="D239" s="327" t="s">
        <v>253</v>
      </c>
      <c r="E239" s="367" t="s">
        <v>1571</v>
      </c>
      <c r="F239" s="137" t="s">
        <v>1572</v>
      </c>
      <c r="G239" s="136" t="s">
        <v>1100</v>
      </c>
    </row>
    <row r="240" spans="2:59" ht="38.25" x14ac:dyDescent="0.2">
      <c r="B240" s="623"/>
      <c r="C240" s="230" t="s">
        <v>246</v>
      </c>
      <c r="D240" s="327" t="s">
        <v>254</v>
      </c>
      <c r="E240" s="367" t="s">
        <v>1522</v>
      </c>
      <c r="F240" s="137" t="s">
        <v>1580</v>
      </c>
      <c r="G240" s="136" t="s">
        <v>1100</v>
      </c>
    </row>
    <row r="241" spans="2:7" ht="25.5" x14ac:dyDescent="0.2">
      <c r="B241" s="623"/>
      <c r="C241" s="230" t="s">
        <v>246</v>
      </c>
      <c r="D241" s="327" t="s">
        <v>255</v>
      </c>
      <c r="E241" s="367" t="s">
        <v>1581</v>
      </c>
      <c r="F241" s="137" t="s">
        <v>1582</v>
      </c>
      <c r="G241" s="136" t="s">
        <v>1100</v>
      </c>
    </row>
    <row r="242" spans="2:7" ht="25.5" x14ac:dyDescent="0.2">
      <c r="B242" s="623"/>
      <c r="C242" s="230" t="s">
        <v>246</v>
      </c>
      <c r="D242" s="327" t="s">
        <v>256</v>
      </c>
      <c r="E242" s="367" t="s">
        <v>1583</v>
      </c>
      <c r="F242" s="137" t="s">
        <v>1584</v>
      </c>
      <c r="G242" s="136" t="s">
        <v>1100</v>
      </c>
    </row>
    <row r="243" spans="2:7" ht="25.5" x14ac:dyDescent="0.2">
      <c r="B243" s="623"/>
      <c r="C243" s="230" t="s">
        <v>246</v>
      </c>
      <c r="D243" s="327" t="s">
        <v>257</v>
      </c>
      <c r="E243" s="367" t="s">
        <v>1585</v>
      </c>
      <c r="F243" s="137" t="s">
        <v>1586</v>
      </c>
      <c r="G243" s="136" t="s">
        <v>1100</v>
      </c>
    </row>
    <row r="244" spans="2:7" ht="25.5" x14ac:dyDescent="0.2">
      <c r="B244" s="623"/>
      <c r="C244" s="230" t="s">
        <v>246</v>
      </c>
      <c r="D244" s="327" t="s">
        <v>258</v>
      </c>
      <c r="E244" s="367" t="s">
        <v>1587</v>
      </c>
      <c r="F244" s="137" t="s">
        <v>1588</v>
      </c>
      <c r="G244" s="136" t="s">
        <v>1100</v>
      </c>
    </row>
    <row r="245" spans="2:7" ht="25.5" x14ac:dyDescent="0.2">
      <c r="B245" s="623"/>
      <c r="C245" s="230" t="s">
        <v>246</v>
      </c>
      <c r="D245" s="327" t="s">
        <v>259</v>
      </c>
      <c r="E245" s="367" t="s">
        <v>1589</v>
      </c>
      <c r="F245" s="137" t="s">
        <v>1591</v>
      </c>
      <c r="G245" s="136" t="s">
        <v>1100</v>
      </c>
    </row>
    <row r="246" spans="2:7" x14ac:dyDescent="0.2">
      <c r="B246" s="623"/>
      <c r="C246" s="230" t="s">
        <v>246</v>
      </c>
      <c r="D246" s="327" t="s">
        <v>260</v>
      </c>
      <c r="E246" s="367" t="s">
        <v>1590</v>
      </c>
      <c r="F246" s="137" t="s">
        <v>1592</v>
      </c>
      <c r="G246" s="136" t="s">
        <v>1100</v>
      </c>
    </row>
    <row r="247" spans="2:7" x14ac:dyDescent="0.2">
      <c r="B247" s="623"/>
      <c r="C247" s="230" t="s">
        <v>246</v>
      </c>
      <c r="D247" s="327" t="s">
        <v>295</v>
      </c>
      <c r="E247" s="367" t="s">
        <v>1593</v>
      </c>
      <c r="F247" s="137" t="s">
        <v>1592</v>
      </c>
      <c r="G247" s="136" t="s">
        <v>1100</v>
      </c>
    </row>
    <row r="248" spans="2:7" x14ac:dyDescent="0.2">
      <c r="B248" s="623"/>
      <c r="C248" s="230" t="s">
        <v>246</v>
      </c>
      <c r="D248" s="327" t="s">
        <v>261</v>
      </c>
      <c r="E248" s="367" t="s">
        <v>1594</v>
      </c>
      <c r="F248" s="137" t="s">
        <v>1595</v>
      </c>
      <c r="G248" s="136" t="s">
        <v>1100</v>
      </c>
    </row>
    <row r="249" spans="2:7" ht="63.75" x14ac:dyDescent="0.2">
      <c r="B249" s="623"/>
      <c r="C249" s="230" t="s">
        <v>246</v>
      </c>
      <c r="D249" s="327" t="s">
        <v>1598</v>
      </c>
      <c r="E249" s="367" t="s">
        <v>1599</v>
      </c>
      <c r="F249" s="137" t="s">
        <v>1597</v>
      </c>
      <c r="G249" s="136" t="s">
        <v>1100</v>
      </c>
    </row>
    <row r="250" spans="2:7" x14ac:dyDescent="0.2">
      <c r="B250" s="623"/>
      <c r="C250" s="230" t="s">
        <v>246</v>
      </c>
      <c r="D250" s="327" t="s">
        <v>262</v>
      </c>
      <c r="E250" s="367" t="s">
        <v>1600</v>
      </c>
      <c r="F250" s="137" t="s">
        <v>1601</v>
      </c>
      <c r="G250" s="136" t="s">
        <v>1100</v>
      </c>
    </row>
    <row r="251" spans="2:7" x14ac:dyDescent="0.2">
      <c r="B251" s="623"/>
      <c r="C251" s="230" t="s">
        <v>246</v>
      </c>
      <c r="D251" s="327" t="s">
        <v>263</v>
      </c>
      <c r="E251" s="367" t="s">
        <v>1602</v>
      </c>
      <c r="F251" s="137"/>
      <c r="G251" s="136" t="s">
        <v>1100</v>
      </c>
    </row>
    <row r="252" spans="2:7" x14ac:dyDescent="0.2">
      <c r="B252" s="623"/>
      <c r="C252" s="230" t="s">
        <v>246</v>
      </c>
      <c r="D252" s="327" t="s">
        <v>264</v>
      </c>
      <c r="E252" s="367" t="s">
        <v>1603</v>
      </c>
      <c r="F252" s="137"/>
      <c r="G252" s="136" t="s">
        <v>1100</v>
      </c>
    </row>
    <row r="253" spans="2:7" x14ac:dyDescent="0.2">
      <c r="B253" s="623"/>
      <c r="C253" s="230" t="s">
        <v>246</v>
      </c>
      <c r="D253" s="327" t="s">
        <v>265</v>
      </c>
      <c r="E253" s="367" t="s">
        <v>1604</v>
      </c>
      <c r="F253" s="137" t="s">
        <v>1605</v>
      </c>
      <c r="G253" s="136" t="s">
        <v>1100</v>
      </c>
    </row>
    <row r="254" spans="2:7" ht="25.5" x14ac:dyDescent="0.2">
      <c r="B254" s="623"/>
      <c r="C254" s="230" t="s">
        <v>246</v>
      </c>
      <c r="D254" s="327" t="s">
        <v>266</v>
      </c>
      <c r="E254" s="367" t="s">
        <v>1606</v>
      </c>
      <c r="F254" s="137" t="s">
        <v>1607</v>
      </c>
      <c r="G254" s="136" t="s">
        <v>1100</v>
      </c>
    </row>
    <row r="255" spans="2:7" ht="38.25" x14ac:dyDescent="0.2">
      <c r="B255" s="623"/>
      <c r="C255" s="230" t="s">
        <v>246</v>
      </c>
      <c r="D255" s="327" t="s">
        <v>267</v>
      </c>
      <c r="E255" s="367" t="s">
        <v>1608</v>
      </c>
      <c r="F255" s="137" t="s">
        <v>1609</v>
      </c>
      <c r="G255" s="136" t="s">
        <v>1100</v>
      </c>
    </row>
    <row r="256" spans="2:7" ht="25.5" x14ac:dyDescent="0.2">
      <c r="B256" s="623"/>
      <c r="C256" s="230" t="s">
        <v>246</v>
      </c>
      <c r="D256" s="327" t="s">
        <v>268</v>
      </c>
      <c r="E256" s="367" t="s">
        <v>2503</v>
      </c>
      <c r="F256" s="137" t="s">
        <v>2504</v>
      </c>
      <c r="G256" s="136" t="s">
        <v>1100</v>
      </c>
    </row>
    <row r="257" spans="2:7" ht="25.5" x14ac:dyDescent="0.2">
      <c r="B257" s="623"/>
      <c r="C257" s="230" t="s">
        <v>246</v>
      </c>
      <c r="D257" s="327" t="s">
        <v>269</v>
      </c>
      <c r="E257" s="367" t="s">
        <v>1610</v>
      </c>
      <c r="F257" s="137" t="s">
        <v>1611</v>
      </c>
      <c r="G257" s="136" t="s">
        <v>1100</v>
      </c>
    </row>
    <row r="258" spans="2:7" x14ac:dyDescent="0.2">
      <c r="B258" s="623"/>
      <c r="C258" s="230" t="s">
        <v>246</v>
      </c>
      <c r="D258" s="327" t="s">
        <v>270</v>
      </c>
      <c r="E258" s="367" t="s">
        <v>1612</v>
      </c>
      <c r="F258" s="137" t="s">
        <v>1613</v>
      </c>
      <c r="G258" s="136" t="s">
        <v>1100</v>
      </c>
    </row>
    <row r="259" spans="2:7" x14ac:dyDescent="0.2">
      <c r="B259" s="623"/>
      <c r="C259" s="230" t="s">
        <v>246</v>
      </c>
      <c r="D259" s="327" t="s">
        <v>271</v>
      </c>
      <c r="E259" s="367" t="s">
        <v>1614</v>
      </c>
      <c r="F259" s="137" t="s">
        <v>1615</v>
      </c>
      <c r="G259" s="136" t="s">
        <v>1100</v>
      </c>
    </row>
    <row r="260" spans="2:7" ht="38.25" x14ac:dyDescent="0.2">
      <c r="B260" s="623"/>
      <c r="C260" s="230" t="s">
        <v>246</v>
      </c>
      <c r="D260" s="327" t="s">
        <v>272</v>
      </c>
      <c r="E260" s="367" t="s">
        <v>1616</v>
      </c>
      <c r="F260" s="137" t="s">
        <v>1617</v>
      </c>
      <c r="G260" s="136" t="s">
        <v>1100</v>
      </c>
    </row>
    <row r="261" spans="2:7" ht="38.25" x14ac:dyDescent="0.2">
      <c r="B261" s="623"/>
      <c r="C261" s="230" t="s">
        <v>246</v>
      </c>
      <c r="D261" s="327" t="s">
        <v>1188</v>
      </c>
      <c r="E261" s="367" t="s">
        <v>1618</v>
      </c>
      <c r="F261" s="137" t="s">
        <v>1620</v>
      </c>
      <c r="G261" s="136" t="s">
        <v>1100</v>
      </c>
    </row>
    <row r="262" spans="2:7" x14ac:dyDescent="0.2">
      <c r="B262" s="623"/>
      <c r="C262" s="230" t="s">
        <v>246</v>
      </c>
      <c r="D262" s="327" t="s">
        <v>273</v>
      </c>
      <c r="E262" s="367" t="s">
        <v>1619</v>
      </c>
      <c r="F262" s="137" t="s">
        <v>1621</v>
      </c>
      <c r="G262" s="136" t="s">
        <v>1100</v>
      </c>
    </row>
    <row r="263" spans="2:7" x14ac:dyDescent="0.2">
      <c r="B263" s="623"/>
      <c r="C263" s="230" t="s">
        <v>246</v>
      </c>
      <c r="D263" s="327" t="s">
        <v>274</v>
      </c>
      <c r="E263" s="367" t="s">
        <v>1622</v>
      </c>
      <c r="F263" s="137" t="s">
        <v>1623</v>
      </c>
      <c r="G263" s="136" t="s">
        <v>1100</v>
      </c>
    </row>
    <row r="264" spans="2:7" ht="25.5" x14ac:dyDescent="0.2">
      <c r="B264" s="623"/>
      <c r="C264" s="230" t="s">
        <v>246</v>
      </c>
      <c r="D264" s="327" t="s">
        <v>275</v>
      </c>
      <c r="E264" s="367" t="s">
        <v>1628</v>
      </c>
      <c r="F264" s="137" t="s">
        <v>1629</v>
      </c>
      <c r="G264" s="136" t="s">
        <v>1100</v>
      </c>
    </row>
    <row r="265" spans="2:7" ht="25.5" x14ac:dyDescent="0.2">
      <c r="B265" s="623"/>
      <c r="C265" s="230" t="s">
        <v>246</v>
      </c>
      <c r="D265" s="327" t="s">
        <v>276</v>
      </c>
      <c r="E265" s="367" t="s">
        <v>1626</v>
      </c>
      <c r="F265" s="137" t="s">
        <v>1627</v>
      </c>
      <c r="G265" s="136" t="s">
        <v>1100</v>
      </c>
    </row>
    <row r="266" spans="2:7" ht="25.5" x14ac:dyDescent="0.2">
      <c r="B266" s="623"/>
      <c r="C266" s="230" t="s">
        <v>246</v>
      </c>
      <c r="D266" s="327" t="s">
        <v>277</v>
      </c>
      <c r="E266" s="367" t="s">
        <v>1630</v>
      </c>
      <c r="F266" s="137" t="s">
        <v>1631</v>
      </c>
      <c r="G266" s="136" t="s">
        <v>1100</v>
      </c>
    </row>
    <row r="267" spans="2:7" ht="38.25" x14ac:dyDescent="0.2">
      <c r="B267" s="623"/>
      <c r="C267" s="230" t="s">
        <v>246</v>
      </c>
      <c r="D267" s="327" t="s">
        <v>278</v>
      </c>
      <c r="E267" s="367" t="s">
        <v>1632</v>
      </c>
      <c r="F267" s="137" t="s">
        <v>1633</v>
      </c>
      <c r="G267" s="136" t="s">
        <v>1100</v>
      </c>
    </row>
    <row r="268" spans="2:7" ht="25.5" x14ac:dyDescent="0.2">
      <c r="B268" s="623"/>
      <c r="C268" s="230" t="s">
        <v>246</v>
      </c>
      <c r="D268" s="327" t="s">
        <v>279</v>
      </c>
      <c r="E268" s="367" t="s">
        <v>1634</v>
      </c>
      <c r="F268" s="137" t="s">
        <v>1635</v>
      </c>
      <c r="G268" s="136" t="s">
        <v>1100</v>
      </c>
    </row>
    <row r="269" spans="2:7" x14ac:dyDescent="0.2">
      <c r="B269" s="623"/>
      <c r="C269" s="230" t="s">
        <v>246</v>
      </c>
      <c r="D269" s="327" t="s">
        <v>280</v>
      </c>
      <c r="E269" s="367" t="s">
        <v>1636</v>
      </c>
      <c r="F269" s="137" t="s">
        <v>1637</v>
      </c>
      <c r="G269" s="136" t="s">
        <v>1100</v>
      </c>
    </row>
    <row r="270" spans="2:7" x14ac:dyDescent="0.2">
      <c r="B270" s="623"/>
      <c r="C270" s="230" t="s">
        <v>246</v>
      </c>
      <c r="D270" s="327" t="s">
        <v>281</v>
      </c>
      <c r="E270" s="367" t="s">
        <v>1624</v>
      </c>
      <c r="F270" s="137" t="s">
        <v>1625</v>
      </c>
      <c r="G270" s="136" t="s">
        <v>1100</v>
      </c>
    </row>
    <row r="271" spans="2:7" x14ac:dyDescent="0.2">
      <c r="B271" s="623"/>
      <c r="C271" s="230" t="s">
        <v>246</v>
      </c>
      <c r="D271" s="327" t="s">
        <v>282</v>
      </c>
      <c r="E271" s="367" t="s">
        <v>1638</v>
      </c>
      <c r="F271" s="137" t="s">
        <v>1639</v>
      </c>
      <c r="G271" s="136" t="s">
        <v>1100</v>
      </c>
    </row>
    <row r="272" spans="2:7" x14ac:dyDescent="0.2">
      <c r="B272" s="623"/>
      <c r="C272" s="230" t="s">
        <v>246</v>
      </c>
      <c r="D272" s="327" t="s">
        <v>283</v>
      </c>
      <c r="E272" s="367" t="s">
        <v>1640</v>
      </c>
      <c r="F272" s="137" t="s">
        <v>2506</v>
      </c>
      <c r="G272" s="136" t="s">
        <v>1100</v>
      </c>
    </row>
    <row r="273" spans="2:7" ht="25.5" x14ac:dyDescent="0.2">
      <c r="B273" s="623"/>
      <c r="C273" s="230" t="s">
        <v>246</v>
      </c>
      <c r="D273" s="327" t="s">
        <v>284</v>
      </c>
      <c r="E273" s="367" t="s">
        <v>1641</v>
      </c>
      <c r="F273" s="137" t="s">
        <v>1642</v>
      </c>
      <c r="G273" s="136" t="s">
        <v>1100</v>
      </c>
    </row>
    <row r="274" spans="2:7" x14ac:dyDescent="0.2">
      <c r="B274" s="623"/>
      <c r="C274" s="230" t="s">
        <v>246</v>
      </c>
      <c r="D274" s="327" t="s">
        <v>285</v>
      </c>
      <c r="E274" s="367" t="s">
        <v>1298</v>
      </c>
      <c r="F274" s="137" t="s">
        <v>2505</v>
      </c>
      <c r="G274" s="136" t="s">
        <v>1100</v>
      </c>
    </row>
    <row r="275" spans="2:7" ht="25.5" x14ac:dyDescent="0.2">
      <c r="B275" s="623"/>
      <c r="C275" s="230" t="s">
        <v>246</v>
      </c>
      <c r="D275" s="327" t="s">
        <v>286</v>
      </c>
      <c r="E275" s="367" t="s">
        <v>1646</v>
      </c>
      <c r="F275" s="137" t="s">
        <v>1653</v>
      </c>
      <c r="G275" s="136" t="s">
        <v>1100</v>
      </c>
    </row>
    <row r="276" spans="2:7" x14ac:dyDescent="0.2">
      <c r="B276" s="623"/>
      <c r="C276" s="230" t="s">
        <v>246</v>
      </c>
      <c r="D276" s="327" t="s">
        <v>287</v>
      </c>
      <c r="E276" s="367" t="s">
        <v>1649</v>
      </c>
      <c r="F276" s="137"/>
      <c r="G276" s="136" t="s">
        <v>1100</v>
      </c>
    </row>
    <row r="277" spans="2:7" x14ac:dyDescent="0.2">
      <c r="B277" s="623"/>
      <c r="C277" s="230" t="s">
        <v>246</v>
      </c>
      <c r="D277" s="327" t="s">
        <v>1644</v>
      </c>
      <c r="E277" s="367" t="s">
        <v>1647</v>
      </c>
      <c r="F277" s="137"/>
      <c r="G277" s="136" t="s">
        <v>1100</v>
      </c>
    </row>
    <row r="278" spans="2:7" x14ac:dyDescent="0.2">
      <c r="B278" s="623"/>
      <c r="C278" s="230" t="s">
        <v>246</v>
      </c>
      <c r="D278" s="327" t="s">
        <v>1645</v>
      </c>
      <c r="E278" s="367" t="s">
        <v>1648</v>
      </c>
      <c r="F278" s="137"/>
      <c r="G278" s="136" t="s">
        <v>1100</v>
      </c>
    </row>
    <row r="279" spans="2:7" x14ac:dyDescent="0.2">
      <c r="B279" s="623"/>
      <c r="C279" s="230" t="s">
        <v>246</v>
      </c>
      <c r="D279" s="327" t="s">
        <v>288</v>
      </c>
      <c r="E279" s="367" t="s">
        <v>1650</v>
      </c>
      <c r="F279" s="137"/>
      <c r="G279" s="136" t="s">
        <v>1100</v>
      </c>
    </row>
    <row r="280" spans="2:7" x14ac:dyDescent="0.2">
      <c r="B280" s="623"/>
      <c r="C280" s="230" t="s">
        <v>246</v>
      </c>
      <c r="D280" s="327" t="s">
        <v>289</v>
      </c>
      <c r="E280" s="367" t="s">
        <v>1651</v>
      </c>
      <c r="F280" s="137"/>
      <c r="G280" s="136" t="s">
        <v>1100</v>
      </c>
    </row>
    <row r="281" spans="2:7" x14ac:dyDescent="0.2">
      <c r="B281" s="623"/>
      <c r="C281" s="230" t="s">
        <v>246</v>
      </c>
      <c r="D281" s="327" t="s">
        <v>290</v>
      </c>
      <c r="E281" s="367" t="s">
        <v>1652</v>
      </c>
      <c r="F281" s="137"/>
      <c r="G281" s="136" t="s">
        <v>1100</v>
      </c>
    </row>
    <row r="282" spans="2:7" x14ac:dyDescent="0.2">
      <c r="B282" s="623"/>
      <c r="C282" s="230" t="s">
        <v>246</v>
      </c>
      <c r="D282" s="327" t="s">
        <v>291</v>
      </c>
      <c r="E282" s="367" t="s">
        <v>1655</v>
      </c>
      <c r="F282" s="137" t="s">
        <v>1643</v>
      </c>
      <c r="G282" s="136" t="s">
        <v>1100</v>
      </c>
    </row>
    <row r="283" spans="2:7" x14ac:dyDescent="0.2">
      <c r="B283" s="623"/>
      <c r="C283" s="230" t="s">
        <v>246</v>
      </c>
      <c r="D283" s="327" t="s">
        <v>1654</v>
      </c>
      <c r="E283" s="367" t="s">
        <v>1656</v>
      </c>
      <c r="F283" s="137"/>
      <c r="G283" s="136" t="s">
        <v>1100</v>
      </c>
    </row>
    <row r="284" spans="2:7" x14ac:dyDescent="0.2">
      <c r="B284" s="623"/>
      <c r="C284" s="230" t="s">
        <v>246</v>
      </c>
      <c r="D284" s="327" t="s">
        <v>292</v>
      </c>
      <c r="E284" s="367" t="s">
        <v>1510</v>
      </c>
      <c r="F284" s="137" t="s">
        <v>1657</v>
      </c>
      <c r="G284" s="136" t="s">
        <v>1100</v>
      </c>
    </row>
    <row r="285" spans="2:7" ht="63.75" x14ac:dyDescent="0.2">
      <c r="B285" s="623"/>
      <c r="C285" s="230" t="s">
        <v>246</v>
      </c>
      <c r="D285" s="327" t="s">
        <v>1659</v>
      </c>
      <c r="E285" s="367" t="s">
        <v>1658</v>
      </c>
      <c r="F285" s="137" t="s">
        <v>1597</v>
      </c>
      <c r="G285" s="136" t="s">
        <v>1100</v>
      </c>
    </row>
    <row r="286" spans="2:7" ht="38.25" x14ac:dyDescent="0.2">
      <c r="B286" s="623"/>
      <c r="C286" s="230" t="s">
        <v>246</v>
      </c>
      <c r="D286" s="327" t="s">
        <v>1187</v>
      </c>
      <c r="E286" s="367" t="s">
        <v>1596</v>
      </c>
      <c r="F286" s="137" t="s">
        <v>1620</v>
      </c>
      <c r="G286" s="136" t="s">
        <v>1100</v>
      </c>
    </row>
    <row r="287" spans="2:7" x14ac:dyDescent="0.2">
      <c r="B287" s="623"/>
      <c r="C287" s="230" t="s">
        <v>246</v>
      </c>
      <c r="D287" s="327" t="s">
        <v>0</v>
      </c>
      <c r="E287" s="367" t="s">
        <v>1662</v>
      </c>
      <c r="F287" s="137" t="s">
        <v>1661</v>
      </c>
      <c r="G287" s="136" t="s">
        <v>1100</v>
      </c>
    </row>
    <row r="288" spans="2:7" x14ac:dyDescent="0.2">
      <c r="B288" s="623"/>
      <c r="C288" s="230" t="s">
        <v>246</v>
      </c>
      <c r="D288" s="327" t="s">
        <v>1327</v>
      </c>
      <c r="E288" s="367" t="s">
        <v>1663</v>
      </c>
      <c r="F288" s="137"/>
      <c r="G288" s="136" t="s">
        <v>1100</v>
      </c>
    </row>
    <row r="289" spans="2:59" x14ac:dyDescent="0.2">
      <c r="B289" s="623"/>
      <c r="C289" s="230" t="s">
        <v>246</v>
      </c>
      <c r="D289" s="327" t="s">
        <v>293</v>
      </c>
      <c r="E289" s="367" t="s">
        <v>1664</v>
      </c>
      <c r="F289" s="137" t="s">
        <v>1665</v>
      </c>
      <c r="G289" s="136" t="s">
        <v>1100</v>
      </c>
    </row>
    <row r="290" spans="2:59" ht="76.5" x14ac:dyDescent="0.2">
      <c r="B290" s="623"/>
      <c r="C290" s="230" t="s">
        <v>246</v>
      </c>
      <c r="D290" s="327" t="s">
        <v>1184</v>
      </c>
      <c r="E290" s="367" t="s">
        <v>1668</v>
      </c>
      <c r="F290" s="137" t="s">
        <v>1666</v>
      </c>
      <c r="G290" s="136" t="s">
        <v>1100</v>
      </c>
    </row>
    <row r="291" spans="2:59" ht="25.5" x14ac:dyDescent="0.2">
      <c r="B291" s="623"/>
      <c r="C291" s="230" t="s">
        <v>246</v>
      </c>
      <c r="D291" s="327" t="s">
        <v>1185</v>
      </c>
      <c r="E291" s="367" t="s">
        <v>1669</v>
      </c>
      <c r="F291" s="137"/>
      <c r="G291" s="136" t="s">
        <v>1100</v>
      </c>
    </row>
    <row r="292" spans="2:59" ht="25.5" x14ac:dyDescent="0.2">
      <c r="B292" s="623"/>
      <c r="C292" s="230" t="s">
        <v>246</v>
      </c>
      <c r="D292" s="327" t="s">
        <v>1186</v>
      </c>
      <c r="E292" s="367" t="s">
        <v>1670</v>
      </c>
      <c r="F292" s="137"/>
      <c r="G292" s="136" t="s">
        <v>1100</v>
      </c>
    </row>
    <row r="293" spans="2:59" ht="15" thickBot="1" x14ac:dyDescent="0.25">
      <c r="B293" s="623"/>
      <c r="C293" s="256" t="s">
        <v>246</v>
      </c>
      <c r="D293" s="329" t="s">
        <v>294</v>
      </c>
      <c r="E293" s="144" t="s">
        <v>1671</v>
      </c>
      <c r="F293" s="147" t="s">
        <v>1667</v>
      </c>
      <c r="G293" s="136" t="s">
        <v>1100</v>
      </c>
      <c r="H293" s="116">
        <f>COUNTIF(G232:G293, "Yes")</f>
        <v>0</v>
      </c>
    </row>
    <row r="294" spans="2:59" ht="26.25" thickTop="1" x14ac:dyDescent="0.2">
      <c r="B294" s="623"/>
      <c r="C294" s="635" t="s">
        <v>1223</v>
      </c>
      <c r="D294" s="327" t="s">
        <v>286</v>
      </c>
      <c r="E294" s="367" t="s">
        <v>2931</v>
      </c>
      <c r="F294" s="137" t="s">
        <v>2930</v>
      </c>
      <c r="G294" s="136" t="s">
        <v>1100</v>
      </c>
      <c r="H294" s="228"/>
    </row>
    <row r="295" spans="2:59" x14ac:dyDescent="0.2">
      <c r="B295" s="623"/>
      <c r="C295" s="636"/>
      <c r="D295" s="327" t="s">
        <v>2896</v>
      </c>
      <c r="E295" s="367" t="s">
        <v>2931</v>
      </c>
      <c r="F295" s="137"/>
      <c r="G295" s="136" t="s">
        <v>1100</v>
      </c>
      <c r="H295" s="228"/>
    </row>
    <row r="296" spans="2:59" x14ac:dyDescent="0.2">
      <c r="B296" s="623"/>
      <c r="C296" s="636"/>
      <c r="D296" s="327" t="s">
        <v>2897</v>
      </c>
      <c r="E296" s="367" t="s">
        <v>2931</v>
      </c>
      <c r="F296" s="137"/>
      <c r="G296" s="136" t="s">
        <v>1100</v>
      </c>
      <c r="H296" s="228"/>
    </row>
    <row r="297" spans="2:59" x14ac:dyDescent="0.2">
      <c r="B297" s="623"/>
      <c r="C297" s="636"/>
      <c r="D297" s="327" t="s">
        <v>288</v>
      </c>
      <c r="E297" s="367" t="s">
        <v>2931</v>
      </c>
      <c r="F297" s="137"/>
      <c r="G297" s="136" t="s">
        <v>1100</v>
      </c>
      <c r="H297" s="228"/>
    </row>
    <row r="298" spans="2:59" x14ac:dyDescent="0.2">
      <c r="B298" s="623"/>
      <c r="C298" s="636"/>
      <c r="D298" s="327" t="s">
        <v>289</v>
      </c>
      <c r="E298" s="367" t="s">
        <v>2931</v>
      </c>
      <c r="F298" s="137"/>
      <c r="G298" s="136" t="s">
        <v>1100</v>
      </c>
      <c r="H298" s="228"/>
    </row>
    <row r="299" spans="2:59" s="64" customFormat="1" x14ac:dyDescent="0.2">
      <c r="B299" s="623"/>
      <c r="C299" s="636"/>
      <c r="D299" s="327" t="s">
        <v>2898</v>
      </c>
      <c r="E299" s="367" t="s">
        <v>2898</v>
      </c>
      <c r="F299" s="137"/>
      <c r="G299" s="136" t="s">
        <v>1100</v>
      </c>
      <c r="H299" s="2"/>
      <c r="I299" s="2"/>
      <c r="J299" s="270"/>
      <c r="K299" s="270"/>
      <c r="L299" s="270"/>
      <c r="M299" s="270"/>
      <c r="N299" s="270"/>
      <c r="O299" s="270"/>
      <c r="P299" s="270"/>
      <c r="Q299" s="270"/>
      <c r="R299" s="270"/>
      <c r="S299" s="270"/>
      <c r="T299" s="270"/>
      <c r="U299" s="270"/>
      <c r="V299" s="270"/>
      <c r="W299" s="270"/>
      <c r="X299" s="270"/>
      <c r="Y299" s="270"/>
      <c r="Z299" s="270"/>
      <c r="AA299" s="270"/>
      <c r="AB299" s="270"/>
      <c r="AC299" s="270"/>
      <c r="AD299" s="270"/>
      <c r="AE299" s="270"/>
      <c r="AF299" s="270"/>
      <c r="AG299" s="270"/>
      <c r="AH299" s="270"/>
      <c r="AI299" s="270"/>
      <c r="AJ299" s="270"/>
      <c r="AK299" s="270"/>
      <c r="AL299" s="270"/>
      <c r="AM299" s="270"/>
      <c r="AN299" s="270"/>
      <c r="AO299" s="270"/>
      <c r="AP299" s="270"/>
      <c r="AQ299" s="270"/>
      <c r="AR299" s="270"/>
      <c r="AS299" s="270"/>
      <c r="AT299" s="270"/>
      <c r="AU299" s="270"/>
      <c r="AV299" s="270"/>
      <c r="AW299" s="270"/>
      <c r="AX299" s="270"/>
      <c r="AY299" s="270"/>
      <c r="AZ299" s="270"/>
      <c r="BA299" s="270"/>
      <c r="BB299" s="270"/>
      <c r="BC299" s="270"/>
      <c r="BD299" s="270"/>
      <c r="BE299" s="270"/>
      <c r="BF299" s="270"/>
      <c r="BG299" s="270"/>
    </row>
    <row r="300" spans="2:59" ht="15" thickBot="1" x14ac:dyDescent="0.25">
      <c r="B300" s="623"/>
      <c r="C300" s="636"/>
      <c r="D300" s="327" t="s">
        <v>2929</v>
      </c>
      <c r="E300" s="367" t="s">
        <v>2932</v>
      </c>
      <c r="F300" s="137" t="s">
        <v>3283</v>
      </c>
      <c r="G300" s="136" t="s">
        <v>1100</v>
      </c>
      <c r="H300" s="116">
        <f>COUNTIF(G232:G300, "Yes")</f>
        <v>0</v>
      </c>
      <c r="I300" s="2">
        <f>COUNTIF(G232:G300, "*")</f>
        <v>69</v>
      </c>
    </row>
    <row r="301" spans="2:59" ht="9.75" customHeight="1" thickTop="1" thickBot="1" x14ac:dyDescent="0.25">
      <c r="B301" s="349"/>
      <c r="C301" s="77"/>
      <c r="D301" s="330"/>
      <c r="E301" s="342"/>
      <c r="F301" s="350"/>
      <c r="G301" s="140"/>
      <c r="H301" s="70"/>
      <c r="I301" s="64"/>
    </row>
    <row r="302" spans="2:59" x14ac:dyDescent="0.2">
      <c r="B302" s="622" t="s">
        <v>2877</v>
      </c>
      <c r="C302" s="229" t="s">
        <v>296</v>
      </c>
      <c r="D302" s="334" t="s">
        <v>297</v>
      </c>
      <c r="E302" s="134" t="s">
        <v>53</v>
      </c>
      <c r="F302" s="135" t="s">
        <v>1674</v>
      </c>
      <c r="G302" s="136" t="s">
        <v>1100</v>
      </c>
      <c r="H302" s="2"/>
    </row>
    <row r="303" spans="2:59" x14ac:dyDescent="0.2">
      <c r="B303" s="623"/>
      <c r="C303" s="230" t="s">
        <v>296</v>
      </c>
      <c r="D303" s="327" t="s">
        <v>298</v>
      </c>
      <c r="E303" s="367" t="s">
        <v>1281</v>
      </c>
      <c r="F303" s="137" t="s">
        <v>1675</v>
      </c>
      <c r="G303" s="136" t="s">
        <v>1100</v>
      </c>
      <c r="H303" s="2"/>
    </row>
    <row r="304" spans="2:59" x14ac:dyDescent="0.2">
      <c r="B304" s="623"/>
      <c r="C304" s="230" t="s">
        <v>296</v>
      </c>
      <c r="D304" s="327" t="s">
        <v>299</v>
      </c>
      <c r="E304" s="367" t="s">
        <v>1672</v>
      </c>
      <c r="F304" s="137" t="s">
        <v>1673</v>
      </c>
      <c r="G304" s="136" t="s">
        <v>1100</v>
      </c>
      <c r="H304" s="2"/>
    </row>
    <row r="305" spans="2:8" x14ac:dyDescent="0.2">
      <c r="B305" s="623"/>
      <c r="C305" s="230" t="s">
        <v>296</v>
      </c>
      <c r="D305" s="327" t="s">
        <v>300</v>
      </c>
      <c r="E305" s="367" t="s">
        <v>1676</v>
      </c>
      <c r="F305" s="137" t="s">
        <v>1677</v>
      </c>
      <c r="G305" s="136" t="s">
        <v>1100</v>
      </c>
      <c r="H305" s="2"/>
    </row>
    <row r="306" spans="2:8" x14ac:dyDescent="0.2">
      <c r="B306" s="623"/>
      <c r="C306" s="230" t="s">
        <v>296</v>
      </c>
      <c r="D306" s="327" t="s">
        <v>301</v>
      </c>
      <c r="E306" s="367" t="s">
        <v>1678</v>
      </c>
      <c r="F306" s="137" t="s">
        <v>1679</v>
      </c>
      <c r="G306" s="136" t="s">
        <v>1100</v>
      </c>
      <c r="H306" s="2"/>
    </row>
    <row r="307" spans="2:8" x14ac:dyDescent="0.2">
      <c r="B307" s="623"/>
      <c r="C307" s="230" t="s">
        <v>296</v>
      </c>
      <c r="D307" s="327" t="s">
        <v>302</v>
      </c>
      <c r="E307" s="367" t="s">
        <v>1680</v>
      </c>
      <c r="F307" s="137" t="s">
        <v>1681</v>
      </c>
      <c r="G307" s="136" t="s">
        <v>1100</v>
      </c>
      <c r="H307" s="2"/>
    </row>
    <row r="308" spans="2:8" x14ac:dyDescent="0.2">
      <c r="B308" s="623"/>
      <c r="C308" s="230" t="s">
        <v>296</v>
      </c>
      <c r="D308" s="327" t="s">
        <v>303</v>
      </c>
      <c r="E308" s="367" t="s">
        <v>1682</v>
      </c>
      <c r="F308" s="137" t="s">
        <v>1683</v>
      </c>
      <c r="G308" s="136" t="s">
        <v>1100</v>
      </c>
      <c r="H308" s="2"/>
    </row>
    <row r="309" spans="2:8" x14ac:dyDescent="0.2">
      <c r="B309" s="623"/>
      <c r="C309" s="230" t="s">
        <v>296</v>
      </c>
      <c r="D309" s="327" t="s">
        <v>304</v>
      </c>
      <c r="E309" s="367" t="s">
        <v>1684</v>
      </c>
      <c r="F309" s="137" t="s">
        <v>1685</v>
      </c>
      <c r="G309" s="136" t="s">
        <v>1100</v>
      </c>
      <c r="H309" s="2"/>
    </row>
    <row r="310" spans="2:8" x14ac:dyDescent="0.2">
      <c r="B310" s="623"/>
      <c r="C310" s="230" t="s">
        <v>296</v>
      </c>
      <c r="D310" s="327" t="s">
        <v>305</v>
      </c>
      <c r="E310" s="367" t="s">
        <v>1686</v>
      </c>
      <c r="F310" s="137" t="s">
        <v>1681</v>
      </c>
      <c r="G310" s="136" t="s">
        <v>1100</v>
      </c>
      <c r="H310" s="2"/>
    </row>
    <row r="311" spans="2:8" x14ac:dyDescent="0.2">
      <c r="B311" s="623"/>
      <c r="C311" s="230" t="s">
        <v>296</v>
      </c>
      <c r="D311" s="327" t="s">
        <v>306</v>
      </c>
      <c r="E311" s="367" t="s">
        <v>1687</v>
      </c>
      <c r="F311" s="137" t="s">
        <v>1524</v>
      </c>
      <c r="G311" s="136" t="s">
        <v>1100</v>
      </c>
      <c r="H311" s="2"/>
    </row>
    <row r="312" spans="2:8" x14ac:dyDescent="0.2">
      <c r="B312" s="623"/>
      <c r="C312" s="230" t="s">
        <v>296</v>
      </c>
      <c r="D312" s="327" t="s">
        <v>307</v>
      </c>
      <c r="E312" s="367" t="s">
        <v>1688</v>
      </c>
      <c r="F312" s="137" t="s">
        <v>1689</v>
      </c>
      <c r="G312" s="136" t="s">
        <v>1100</v>
      </c>
      <c r="H312" s="2"/>
    </row>
    <row r="313" spans="2:8" x14ac:dyDescent="0.2">
      <c r="B313" s="623"/>
      <c r="C313" s="230" t="s">
        <v>296</v>
      </c>
      <c r="D313" s="327" t="s">
        <v>308</v>
      </c>
      <c r="E313" s="367" t="s">
        <v>1690</v>
      </c>
      <c r="F313" s="137" t="s">
        <v>1691</v>
      </c>
      <c r="G313" s="136" t="s">
        <v>1100</v>
      </c>
      <c r="H313" s="2"/>
    </row>
    <row r="314" spans="2:8" x14ac:dyDescent="0.2">
      <c r="B314" s="623"/>
      <c r="C314" s="230" t="s">
        <v>296</v>
      </c>
      <c r="D314" s="327" t="s">
        <v>309</v>
      </c>
      <c r="E314" s="367" t="s">
        <v>1522</v>
      </c>
      <c r="F314" s="137" t="s">
        <v>1692</v>
      </c>
      <c r="G314" s="136" t="s">
        <v>1100</v>
      </c>
      <c r="H314" s="2"/>
    </row>
    <row r="315" spans="2:8" x14ac:dyDescent="0.2">
      <c r="B315" s="623"/>
      <c r="C315" s="230" t="s">
        <v>296</v>
      </c>
      <c r="D315" s="327" t="s">
        <v>310</v>
      </c>
      <c r="E315" s="367" t="s">
        <v>1693</v>
      </c>
      <c r="F315" s="137" t="s">
        <v>1694</v>
      </c>
      <c r="G315" s="136" t="s">
        <v>1100</v>
      </c>
      <c r="H315" s="2"/>
    </row>
    <row r="316" spans="2:8" x14ac:dyDescent="0.2">
      <c r="B316" s="623"/>
      <c r="C316" s="230" t="s">
        <v>296</v>
      </c>
      <c r="D316" s="327" t="s">
        <v>311</v>
      </c>
      <c r="E316" s="367" t="s">
        <v>1695</v>
      </c>
      <c r="F316" s="137" t="s">
        <v>1695</v>
      </c>
      <c r="G316" s="136" t="s">
        <v>1100</v>
      </c>
      <c r="H316" s="2"/>
    </row>
    <row r="317" spans="2:8" x14ac:dyDescent="0.2">
      <c r="B317" s="623"/>
      <c r="C317" s="230" t="s">
        <v>296</v>
      </c>
      <c r="D317" s="327" t="s">
        <v>312</v>
      </c>
      <c r="E317" s="367" t="s">
        <v>1696</v>
      </c>
      <c r="F317" s="137" t="s">
        <v>1697</v>
      </c>
      <c r="G317" s="136" t="s">
        <v>1100</v>
      </c>
      <c r="H317" s="2"/>
    </row>
    <row r="318" spans="2:8" x14ac:dyDescent="0.2">
      <c r="B318" s="623"/>
      <c r="C318" s="230" t="s">
        <v>296</v>
      </c>
      <c r="D318" s="327" t="s">
        <v>313</v>
      </c>
      <c r="E318" s="367" t="s">
        <v>1698</v>
      </c>
      <c r="F318" s="137" t="s">
        <v>1699</v>
      </c>
      <c r="G318" s="136" t="s">
        <v>1100</v>
      </c>
      <c r="H318" s="2"/>
    </row>
    <row r="319" spans="2:8" x14ac:dyDescent="0.2">
      <c r="B319" s="623"/>
      <c r="C319" s="230" t="s">
        <v>296</v>
      </c>
      <c r="D319" s="327" t="s">
        <v>314</v>
      </c>
      <c r="E319" s="367" t="s">
        <v>1700</v>
      </c>
      <c r="F319" s="137" t="s">
        <v>1701</v>
      </c>
      <c r="G319" s="136" t="s">
        <v>1100</v>
      </c>
      <c r="H319" s="2"/>
    </row>
    <row r="320" spans="2:8" x14ac:dyDescent="0.2">
      <c r="B320" s="623"/>
      <c r="C320" s="230" t="s">
        <v>296</v>
      </c>
      <c r="D320" s="327" t="s">
        <v>125</v>
      </c>
      <c r="E320" s="367" t="s">
        <v>1703</v>
      </c>
      <c r="F320" s="137" t="s">
        <v>1702</v>
      </c>
      <c r="G320" s="136" t="s">
        <v>1100</v>
      </c>
      <c r="H320" s="2"/>
    </row>
    <row r="321" spans="2:8" x14ac:dyDescent="0.2">
      <c r="B321" s="623"/>
      <c r="C321" s="230" t="s">
        <v>296</v>
      </c>
      <c r="D321" s="327" t="s">
        <v>315</v>
      </c>
      <c r="E321" s="367" t="s">
        <v>1705</v>
      </c>
      <c r="F321" s="137" t="s">
        <v>1704</v>
      </c>
      <c r="G321" s="136" t="s">
        <v>1100</v>
      </c>
      <c r="H321" s="2"/>
    </row>
    <row r="322" spans="2:8" x14ac:dyDescent="0.2">
      <c r="B322" s="623"/>
      <c r="C322" s="230" t="s">
        <v>296</v>
      </c>
      <c r="D322" s="327" t="s">
        <v>316</v>
      </c>
      <c r="E322" s="367" t="s">
        <v>1706</v>
      </c>
      <c r="F322" s="137" t="s">
        <v>1707</v>
      </c>
      <c r="G322" s="136" t="s">
        <v>1100</v>
      </c>
      <c r="H322" s="2"/>
    </row>
    <row r="323" spans="2:8" x14ac:dyDescent="0.2">
      <c r="B323" s="623"/>
      <c r="C323" s="230" t="s">
        <v>296</v>
      </c>
      <c r="D323" s="327" t="s">
        <v>317</v>
      </c>
      <c r="E323" s="367" t="s">
        <v>1304</v>
      </c>
      <c r="F323" s="137" t="s">
        <v>1708</v>
      </c>
      <c r="G323" s="136" t="s">
        <v>1100</v>
      </c>
      <c r="H323" s="2"/>
    </row>
    <row r="324" spans="2:8" x14ac:dyDescent="0.2">
      <c r="B324" s="623"/>
      <c r="C324" s="230" t="s">
        <v>296</v>
      </c>
      <c r="D324" s="327" t="s">
        <v>318</v>
      </c>
      <c r="E324" s="367" t="s">
        <v>1709</v>
      </c>
      <c r="F324" s="137" t="s">
        <v>1710</v>
      </c>
      <c r="G324" s="136" t="s">
        <v>1100</v>
      </c>
      <c r="H324" s="2"/>
    </row>
    <row r="325" spans="2:8" x14ac:dyDescent="0.2">
      <c r="B325" s="623"/>
      <c r="C325" s="230" t="s">
        <v>296</v>
      </c>
      <c r="D325" s="327" t="s">
        <v>1176</v>
      </c>
      <c r="E325" s="367" t="s">
        <v>1711</v>
      </c>
      <c r="F325" s="137" t="s">
        <v>1712</v>
      </c>
      <c r="G325" s="136" t="s">
        <v>1100</v>
      </c>
      <c r="H325" s="2"/>
    </row>
    <row r="326" spans="2:8" x14ac:dyDescent="0.2">
      <c r="B326" s="623"/>
      <c r="C326" s="230" t="s">
        <v>296</v>
      </c>
      <c r="D326" s="327" t="s">
        <v>319</v>
      </c>
      <c r="E326" s="367" t="s">
        <v>1713</v>
      </c>
      <c r="F326" s="137" t="s">
        <v>1714</v>
      </c>
      <c r="G326" s="136" t="s">
        <v>1100</v>
      </c>
      <c r="H326" s="2"/>
    </row>
    <row r="327" spans="2:8" x14ac:dyDescent="0.2">
      <c r="B327" s="623"/>
      <c r="C327" s="230" t="s">
        <v>296</v>
      </c>
      <c r="D327" s="327" t="s">
        <v>320</v>
      </c>
      <c r="E327" s="367" t="s">
        <v>1715</v>
      </c>
      <c r="F327" s="137" t="s">
        <v>1716</v>
      </c>
      <c r="G327" s="136" t="s">
        <v>1100</v>
      </c>
      <c r="H327" s="2"/>
    </row>
    <row r="328" spans="2:8" x14ac:dyDescent="0.2">
      <c r="B328" s="623"/>
      <c r="C328" s="230" t="s">
        <v>296</v>
      </c>
      <c r="D328" s="327" t="s">
        <v>1177</v>
      </c>
      <c r="E328" s="367" t="s">
        <v>1717</v>
      </c>
      <c r="F328" s="137" t="s">
        <v>1718</v>
      </c>
      <c r="G328" s="136" t="s">
        <v>1100</v>
      </c>
      <c r="H328" s="2"/>
    </row>
    <row r="329" spans="2:8" x14ac:dyDescent="0.2">
      <c r="B329" s="623"/>
      <c r="C329" s="230" t="s">
        <v>296</v>
      </c>
      <c r="D329" s="327" t="s">
        <v>1326</v>
      </c>
      <c r="E329" s="367" t="s">
        <v>1720</v>
      </c>
      <c r="F329" s="137" t="s">
        <v>1719</v>
      </c>
      <c r="G329" s="136" t="s">
        <v>1100</v>
      </c>
      <c r="H329" s="2"/>
    </row>
    <row r="330" spans="2:8" x14ac:dyDescent="0.2">
      <c r="B330" s="623"/>
      <c r="C330" s="230" t="s">
        <v>296</v>
      </c>
      <c r="D330" s="327" t="s">
        <v>1174</v>
      </c>
      <c r="E330" s="367" t="s">
        <v>1721</v>
      </c>
      <c r="F330" s="137" t="s">
        <v>1722</v>
      </c>
      <c r="G330" s="136" t="s">
        <v>1100</v>
      </c>
      <c r="H330" s="2"/>
    </row>
    <row r="331" spans="2:8" x14ac:dyDescent="0.2">
      <c r="B331" s="623"/>
      <c r="C331" s="230" t="s">
        <v>296</v>
      </c>
      <c r="D331" s="327" t="s">
        <v>1175</v>
      </c>
      <c r="E331" s="367" t="s">
        <v>1723</v>
      </c>
      <c r="F331" s="137" t="s">
        <v>1724</v>
      </c>
      <c r="G331" s="136" t="s">
        <v>1100</v>
      </c>
      <c r="H331" s="2"/>
    </row>
    <row r="332" spans="2:8" x14ac:dyDescent="0.2">
      <c r="B332" s="623"/>
      <c r="C332" s="230" t="s">
        <v>296</v>
      </c>
      <c r="D332" s="327" t="s">
        <v>131</v>
      </c>
      <c r="E332" s="367" t="s">
        <v>1725</v>
      </c>
      <c r="F332" s="137" t="s">
        <v>1726</v>
      </c>
      <c r="G332" s="136" t="s">
        <v>1100</v>
      </c>
      <c r="H332" s="2"/>
    </row>
    <row r="333" spans="2:8" x14ac:dyDescent="0.2">
      <c r="B333" s="623"/>
      <c r="C333" s="230" t="s">
        <v>296</v>
      </c>
      <c r="D333" s="327" t="s">
        <v>321</v>
      </c>
      <c r="E333" s="367" t="s">
        <v>1727</v>
      </c>
      <c r="F333" s="137" t="s">
        <v>1727</v>
      </c>
      <c r="G333" s="136" t="s">
        <v>1100</v>
      </c>
      <c r="H333" s="2"/>
    </row>
    <row r="334" spans="2:8" x14ac:dyDescent="0.2">
      <c r="B334" s="623"/>
      <c r="C334" s="230" t="s">
        <v>296</v>
      </c>
      <c r="D334" s="327" t="s">
        <v>322</v>
      </c>
      <c r="E334" s="367" t="s">
        <v>1728</v>
      </c>
      <c r="F334" s="137" t="s">
        <v>1728</v>
      </c>
      <c r="G334" s="136" t="s">
        <v>1100</v>
      </c>
      <c r="H334" s="2"/>
    </row>
    <row r="335" spans="2:8" x14ac:dyDescent="0.2">
      <c r="B335" s="623"/>
      <c r="C335" s="230" t="s">
        <v>296</v>
      </c>
      <c r="D335" s="327" t="s">
        <v>323</v>
      </c>
      <c r="E335" s="367" t="s">
        <v>1729</v>
      </c>
      <c r="F335" s="137" t="s">
        <v>1729</v>
      </c>
      <c r="G335" s="136" t="s">
        <v>1100</v>
      </c>
      <c r="H335" s="2"/>
    </row>
    <row r="336" spans="2:8" x14ac:dyDescent="0.2">
      <c r="B336" s="623"/>
      <c r="C336" s="230" t="s">
        <v>296</v>
      </c>
      <c r="D336" s="327" t="s">
        <v>132</v>
      </c>
      <c r="E336" s="367" t="s">
        <v>1452</v>
      </c>
      <c r="F336" s="137" t="s">
        <v>1452</v>
      </c>
      <c r="G336" s="136" t="s">
        <v>1100</v>
      </c>
      <c r="H336" s="2"/>
    </row>
    <row r="337" spans="2:59" x14ac:dyDescent="0.2">
      <c r="B337" s="623"/>
      <c r="C337" s="230" t="s">
        <v>296</v>
      </c>
      <c r="D337" s="327" t="s">
        <v>324</v>
      </c>
      <c r="E337" s="367" t="s">
        <v>1730</v>
      </c>
      <c r="F337" s="137" t="s">
        <v>1730</v>
      </c>
      <c r="G337" s="136" t="s">
        <v>1100</v>
      </c>
      <c r="H337" s="2"/>
    </row>
    <row r="338" spans="2:59" s="64" customFormat="1" x14ac:dyDescent="0.2">
      <c r="B338" s="623"/>
      <c r="C338" s="230" t="s">
        <v>296</v>
      </c>
      <c r="D338" s="327" t="s">
        <v>325</v>
      </c>
      <c r="E338" s="367" t="s">
        <v>1731</v>
      </c>
      <c r="F338" s="137" t="s">
        <v>1731</v>
      </c>
      <c r="G338" s="136" t="s">
        <v>1100</v>
      </c>
      <c r="H338" s="2"/>
      <c r="I338" s="2"/>
      <c r="J338" s="270"/>
      <c r="K338" s="270"/>
      <c r="L338" s="270"/>
      <c r="M338" s="270"/>
      <c r="N338" s="270"/>
      <c r="O338" s="270"/>
      <c r="P338" s="270"/>
      <c r="Q338" s="270"/>
      <c r="R338" s="270"/>
      <c r="S338" s="270"/>
      <c r="T338" s="270"/>
      <c r="U338" s="270"/>
      <c r="V338" s="270"/>
      <c r="W338" s="270"/>
      <c r="X338" s="270"/>
      <c r="Y338" s="270"/>
      <c r="Z338" s="270"/>
      <c r="AA338" s="270"/>
      <c r="AB338" s="270"/>
      <c r="AC338" s="270"/>
      <c r="AD338" s="270"/>
      <c r="AE338" s="270"/>
      <c r="AF338" s="270"/>
      <c r="AG338" s="270"/>
      <c r="AH338" s="270"/>
      <c r="AI338" s="270"/>
      <c r="AJ338" s="270"/>
      <c r="AK338" s="270"/>
      <c r="AL338" s="270"/>
      <c r="AM338" s="270"/>
      <c r="AN338" s="270"/>
      <c r="AO338" s="270"/>
      <c r="AP338" s="270"/>
      <c r="AQ338" s="270"/>
      <c r="AR338" s="270"/>
      <c r="AS338" s="270"/>
      <c r="AT338" s="270"/>
      <c r="AU338" s="270"/>
      <c r="AV338" s="270"/>
      <c r="AW338" s="270"/>
      <c r="AX338" s="270"/>
      <c r="AY338" s="270"/>
      <c r="AZ338" s="270"/>
      <c r="BA338" s="270"/>
      <c r="BB338" s="270"/>
      <c r="BC338" s="270"/>
      <c r="BD338" s="270"/>
      <c r="BE338" s="270"/>
      <c r="BF338" s="270"/>
      <c r="BG338" s="270"/>
    </row>
    <row r="339" spans="2:59" s="7" customFormat="1" ht="15" thickBot="1" x14ac:dyDescent="0.25">
      <c r="B339" s="624"/>
      <c r="C339" s="348" t="s">
        <v>296</v>
      </c>
      <c r="D339" s="407" t="s">
        <v>326</v>
      </c>
      <c r="E339" s="138" t="s">
        <v>1732</v>
      </c>
      <c r="F339" s="139" t="s">
        <v>1732</v>
      </c>
      <c r="G339" s="136" t="s">
        <v>1100</v>
      </c>
      <c r="H339" s="116">
        <f>COUNTIF(G302:G339, "Yes")</f>
        <v>0</v>
      </c>
      <c r="I339" s="2">
        <f>COUNTIF(G302:G339, "*")</f>
        <v>38</v>
      </c>
    </row>
    <row r="340" spans="2:59" s="7" customFormat="1" ht="9.75" customHeight="1" thickBot="1" x14ac:dyDescent="0.25">
      <c r="B340" s="65"/>
      <c r="C340" s="66"/>
      <c r="D340" s="331"/>
      <c r="E340" s="341"/>
      <c r="F340" s="408"/>
      <c r="G340" s="113"/>
      <c r="H340" s="70"/>
      <c r="I340" s="64"/>
    </row>
    <row r="341" spans="2:59" s="7" customFormat="1" x14ac:dyDescent="0.2">
      <c r="D341" s="304"/>
      <c r="E341" s="304"/>
      <c r="F341" s="304"/>
      <c r="H341" s="309"/>
    </row>
    <row r="342" spans="2:59" s="7" customFormat="1" x14ac:dyDescent="0.2">
      <c r="D342" s="304"/>
      <c r="E342" s="304"/>
      <c r="F342" s="304"/>
      <c r="H342" s="309"/>
    </row>
    <row r="343" spans="2:59" s="7" customFormat="1" x14ac:dyDescent="0.2">
      <c r="D343" s="304"/>
      <c r="E343" s="304"/>
      <c r="F343" s="304"/>
      <c r="H343" s="309"/>
    </row>
    <row r="344" spans="2:59" s="7" customFormat="1" x14ac:dyDescent="0.2">
      <c r="D344" s="304"/>
      <c r="E344" s="304"/>
      <c r="F344" s="304"/>
      <c r="H344" s="309"/>
    </row>
    <row r="345" spans="2:59" s="7" customFormat="1" x14ac:dyDescent="0.2">
      <c r="D345" s="304"/>
      <c r="E345" s="304"/>
      <c r="F345" s="304"/>
      <c r="H345" s="309"/>
    </row>
    <row r="346" spans="2:59" s="7" customFormat="1" x14ac:dyDescent="0.2">
      <c r="D346" s="304"/>
      <c r="E346" s="304"/>
      <c r="F346" s="304"/>
      <c r="H346" s="309"/>
    </row>
    <row r="347" spans="2:59" s="7" customFormat="1" x14ac:dyDescent="0.2">
      <c r="D347" s="304"/>
      <c r="E347" s="304"/>
      <c r="F347" s="304"/>
      <c r="H347" s="309"/>
    </row>
    <row r="348" spans="2:59" s="7" customFormat="1" x14ac:dyDescent="0.2">
      <c r="D348" s="304"/>
      <c r="E348" s="304"/>
      <c r="F348" s="304"/>
      <c r="H348" s="309"/>
    </row>
    <row r="349" spans="2:59" s="7" customFormat="1" x14ac:dyDescent="0.2">
      <c r="D349" s="304"/>
      <c r="E349" s="304"/>
      <c r="F349" s="304"/>
      <c r="H349" s="309"/>
    </row>
    <row r="350" spans="2:59" s="7" customFormat="1" x14ac:dyDescent="0.2">
      <c r="D350" s="304"/>
      <c r="E350" s="304"/>
      <c r="F350" s="304"/>
      <c r="H350" s="309"/>
    </row>
    <row r="351" spans="2:59" s="7" customFormat="1" x14ac:dyDescent="0.2">
      <c r="D351" s="304"/>
      <c r="E351" s="304"/>
      <c r="F351" s="304"/>
      <c r="H351" s="309"/>
    </row>
    <row r="352" spans="2:59" s="7" customFormat="1" x14ac:dyDescent="0.2">
      <c r="D352" s="304"/>
      <c r="E352" s="304"/>
      <c r="F352" s="304"/>
      <c r="H352" s="309"/>
    </row>
    <row r="353" spans="2:9" s="7" customFormat="1" x14ac:dyDescent="0.2">
      <c r="D353" s="304"/>
      <c r="E353" s="304"/>
      <c r="F353" s="304"/>
      <c r="H353" s="309"/>
    </row>
    <row r="354" spans="2:9" s="7" customFormat="1" x14ac:dyDescent="0.2">
      <c r="D354" s="304"/>
      <c r="E354" s="304"/>
      <c r="F354" s="304"/>
      <c r="H354" s="309"/>
    </row>
    <row r="355" spans="2:9" s="7" customFormat="1" x14ac:dyDescent="0.2">
      <c r="D355" s="304"/>
      <c r="E355" s="304"/>
      <c r="F355" s="304"/>
      <c r="H355" s="309"/>
    </row>
    <row r="356" spans="2:9" s="7" customFormat="1" x14ac:dyDescent="0.2">
      <c r="D356" s="304"/>
      <c r="E356" s="304"/>
      <c r="F356" s="304"/>
      <c r="H356" s="309"/>
    </row>
    <row r="357" spans="2:9" s="7" customFormat="1" x14ac:dyDescent="0.2">
      <c r="D357" s="304"/>
      <c r="E357" s="304"/>
      <c r="F357" s="304"/>
      <c r="H357" s="309"/>
    </row>
    <row r="358" spans="2:9" s="7" customFormat="1" x14ac:dyDescent="0.2">
      <c r="D358" s="304"/>
      <c r="E358" s="304"/>
      <c r="F358" s="304"/>
      <c r="H358" s="309"/>
    </row>
    <row r="359" spans="2:9" s="7" customFormat="1" x14ac:dyDescent="0.2">
      <c r="D359" s="304"/>
      <c r="E359" s="304"/>
      <c r="F359" s="304"/>
      <c r="H359" s="309"/>
    </row>
    <row r="360" spans="2:9" s="7" customFormat="1" x14ac:dyDescent="0.2">
      <c r="D360" s="304"/>
      <c r="E360" s="304"/>
      <c r="F360" s="304"/>
      <c r="H360" s="309"/>
    </row>
    <row r="361" spans="2:9" s="7" customFormat="1" x14ac:dyDescent="0.2">
      <c r="D361" s="304"/>
      <c r="E361" s="304"/>
      <c r="F361" s="304"/>
      <c r="H361" s="309"/>
    </row>
    <row r="362" spans="2:9" s="7" customFormat="1" x14ac:dyDescent="0.2">
      <c r="D362" s="304"/>
      <c r="E362" s="304"/>
      <c r="F362" s="304"/>
      <c r="H362" s="309"/>
    </row>
    <row r="363" spans="2:9" x14ac:dyDescent="0.2">
      <c r="B363" s="7"/>
      <c r="C363" s="7"/>
      <c r="D363" s="304"/>
      <c r="E363" s="304"/>
      <c r="F363" s="304"/>
      <c r="G363" s="7"/>
      <c r="H363" s="309"/>
      <c r="I363" s="7"/>
    </row>
    <row r="364" spans="2:9" x14ac:dyDescent="0.2">
      <c r="B364" s="7"/>
      <c r="C364" s="7"/>
      <c r="D364" s="304"/>
      <c r="E364" s="304"/>
      <c r="F364" s="304"/>
      <c r="G364" s="7"/>
      <c r="H364" s="309"/>
      <c r="I364" s="7"/>
    </row>
  </sheetData>
  <sheetProtection sheet="1" objects="1" scenarios="1"/>
  <mergeCells count="12">
    <mergeCell ref="B302:B339"/>
    <mergeCell ref="B128:B156"/>
    <mergeCell ref="B158:B191"/>
    <mergeCell ref="B232:B300"/>
    <mergeCell ref="C27:C28"/>
    <mergeCell ref="B4:B28"/>
    <mergeCell ref="C84:C88"/>
    <mergeCell ref="B30:B88"/>
    <mergeCell ref="C294:C300"/>
    <mergeCell ref="B90:B126"/>
    <mergeCell ref="B193:B230"/>
    <mergeCell ref="C229:C230"/>
  </mergeCells>
  <conditionalFormatting sqref="G4:G14 G30:G71 G90:G114 G128:G144 G158:G179 G232:G281 G302:G327 G334:G335 G198 G211">
    <cfRule type="expression" dxfId="179" priority="181">
      <formula>$G4:$G16 ="No"</formula>
    </cfRule>
  </conditionalFormatting>
  <conditionalFormatting sqref="C30:F40 C232:F250 C303:F304 C168:F170">
    <cfRule type="expression" dxfId="178" priority="257">
      <formula>$G30:$G73 ="No"</formula>
    </cfRule>
  </conditionalFormatting>
  <conditionalFormatting sqref="G338:G339 G205">
    <cfRule type="expression" dxfId="177" priority="1179">
      <formula>$G205:$G214 ="No"</formula>
    </cfRule>
  </conditionalFormatting>
  <conditionalFormatting sqref="C307:F339">
    <cfRule type="expression" dxfId="176" priority="1181">
      <formula>$G307:$G347 ="No"</formula>
    </cfRule>
  </conditionalFormatting>
  <conditionalFormatting sqref="G115:G126 G145:G156 G328:G333 G180:G184 G186:G190 G193:G197 G212:G213">
    <cfRule type="expression" dxfId="175" priority="1224">
      <formula>$G115:$G128 ="No"</formula>
    </cfRule>
  </conditionalFormatting>
  <conditionalFormatting sqref="C90:F112 C128:F147 C302:F302 C158:F159 C166:F167 C173:F182">
    <cfRule type="expression" dxfId="174" priority="1225">
      <formula>$G90:$G134 ="No"</formula>
    </cfRule>
  </conditionalFormatting>
  <conditionalFormatting sqref="C113:F126 C148:F152 C154:F156 C160:F165 C183:F183">
    <cfRule type="expression" dxfId="173" priority="1244">
      <formula>$G113:$G158 ="No"</formula>
    </cfRule>
  </conditionalFormatting>
  <conditionalFormatting sqref="G336:G337 G203:G204">
    <cfRule type="expression" dxfId="172" priority="1254">
      <formula>$G203:$G213 ="No"</formula>
    </cfRule>
  </conditionalFormatting>
  <conditionalFormatting sqref="C305:F306">
    <cfRule type="expression" dxfId="171" priority="1256">
      <formula>$G305:$G346 ="No"</formula>
    </cfRule>
  </conditionalFormatting>
  <conditionalFormatting sqref="C78:F83">
    <cfRule type="expression" dxfId="170" priority="2039">
      <formula>$G78:$G128 ="No"</formula>
    </cfRule>
  </conditionalFormatting>
  <conditionalFormatting sqref="D27 F27 C193:F198 C200:F204 C217:F226">
    <cfRule type="expression" dxfId="169" priority="2636">
      <formula>$G27:$G74 ="No"</formula>
    </cfRule>
  </conditionalFormatting>
  <conditionalFormatting sqref="D28:F28">
    <cfRule type="expression" dxfId="168" priority="2676">
      <formula>$G27:$G73 ="No"</formula>
    </cfRule>
  </conditionalFormatting>
  <conditionalFormatting sqref="G15:G28">
    <cfRule type="expression" dxfId="167" priority="2708">
      <formula>$G15:$G30 ="No"</formula>
    </cfRule>
  </conditionalFormatting>
  <conditionalFormatting sqref="C4:F26 C153:F153 C205:F210 C199:F199">
    <cfRule type="expression" dxfId="166" priority="2709">
      <formula>$G4:$G50 ="No"</formula>
    </cfRule>
  </conditionalFormatting>
  <conditionalFormatting sqref="E27">
    <cfRule type="expression" dxfId="165" priority="17">
      <formula>$G27:$G73 ="No"</formula>
    </cfRule>
  </conditionalFormatting>
  <conditionalFormatting sqref="C41:F77 C214:F216">
    <cfRule type="expression" dxfId="164" priority="2793">
      <formula>$G41:$G90 ="No"</formula>
    </cfRule>
  </conditionalFormatting>
  <conditionalFormatting sqref="G72:G88 G214:G216">
    <cfRule type="expression" dxfId="163" priority="2826">
      <formula>$G72:$G90 ="No"</formula>
    </cfRule>
  </conditionalFormatting>
  <conditionalFormatting sqref="D84:F88">
    <cfRule type="expression" dxfId="162" priority="16">
      <formula>$G84:$G134 ="No"</formula>
    </cfRule>
  </conditionalFormatting>
  <conditionalFormatting sqref="C289:F293 D294:F298">
    <cfRule type="expression" dxfId="161" priority="2837">
      <formula>$G289:$G341 ="No"</formula>
    </cfRule>
  </conditionalFormatting>
  <conditionalFormatting sqref="C251:F288 D299:F300">
    <cfRule type="expression" dxfId="160" priority="14">
      <formula>$G251:$G302 ="No"</formula>
    </cfRule>
  </conditionalFormatting>
  <conditionalFormatting sqref="G282:G300">
    <cfRule type="expression" dxfId="159" priority="2906">
      <formula>$G282:$G302 ="No"</formula>
    </cfRule>
  </conditionalFormatting>
  <conditionalFormatting sqref="G191 G185">
    <cfRule type="expression" dxfId="158" priority="3866">
      <formula>$G185:$G199 ="No"</formula>
    </cfRule>
  </conditionalFormatting>
  <conditionalFormatting sqref="G199:G202 G206:G210">
    <cfRule type="expression" dxfId="157" priority="3913">
      <formula>$G199:$G210 ="No"</formula>
    </cfRule>
  </conditionalFormatting>
  <conditionalFormatting sqref="C171:F172">
    <cfRule type="expression" dxfId="156" priority="3923">
      <formula>$G171:$G213 ="No"</formula>
    </cfRule>
  </conditionalFormatting>
  <conditionalFormatting sqref="C211:F211">
    <cfRule type="expression" dxfId="155" priority="3941">
      <formula>$G211:$G258 ="No"</formula>
    </cfRule>
  </conditionalFormatting>
  <conditionalFormatting sqref="C227:F227">
    <cfRule type="expression" dxfId="154" priority="9">
      <formula>$G227:$G274 ="No"</formula>
    </cfRule>
  </conditionalFormatting>
  <conditionalFormatting sqref="G217:G227">
    <cfRule type="expression" dxfId="153" priority="10">
      <formula>$G217:$G233 ="No"</formula>
    </cfRule>
  </conditionalFormatting>
  <conditionalFormatting sqref="C228:F228">
    <cfRule type="expression" dxfId="152" priority="23802">
      <formula>$G228:$G274 ="No"</formula>
    </cfRule>
  </conditionalFormatting>
  <conditionalFormatting sqref="G228:G230">
    <cfRule type="expression" dxfId="151" priority="23833">
      <formula>$G228:$G243 ="No"</formula>
    </cfRule>
  </conditionalFormatting>
  <conditionalFormatting sqref="C212:F213 C184:F191">
    <cfRule type="expression" dxfId="150" priority="23841">
      <formula>$G184:$G232 ="No"</formula>
    </cfRule>
  </conditionalFormatting>
  <conditionalFormatting sqref="D229:F230">
    <cfRule type="expression" dxfId="149" priority="1">
      <formula>$G229:$G276 ="No"</formula>
    </cfRule>
  </conditionalFormatting>
  <dataValidations count="1">
    <dataValidation type="list" allowBlank="1" showInputMessage="1" showErrorMessage="1" sqref="G4:G28 G30:G88 G90:G126 G128:G156 G158:G191 G302:G339 G232:G300 G193:G230">
      <formula1>Select</formula1>
    </dataValidation>
  </dataValidations>
  <hyperlinks>
    <hyperlink ref="F195" r:id="rId1"/>
    <hyperlink ref="F199" r:id="rId2"/>
    <hyperlink ref="F197" r:id="rId3"/>
    <hyperlink ref="F200" r:id="rId4" display="http://meteor.aihw.gov.au/content/index.phtml/itemId/584408"/>
    <hyperlink ref="F202" r:id="rId5"/>
    <hyperlink ref="F205" r:id="rId6" display="http://meteor.aihw.gov.au/content/index.phtml/itemId/269986"/>
    <hyperlink ref="F206" r:id="rId7"/>
    <hyperlink ref="F208" r:id="rId8"/>
    <hyperlink ref="F211" r:id="rId9"/>
    <hyperlink ref="F214" r:id="rId10" display="http://meteor.aihw.gov.au/content/index.phtml/itemId/270094"/>
    <hyperlink ref="F218" r:id="rId11" display="http://meteor.aihw.gov.au/content/index.phtml/itemId/630049"/>
    <hyperlink ref="F222" r:id="rId12"/>
    <hyperlink ref="F223" r:id="rId13"/>
    <hyperlink ref="F220" r:id="rId14"/>
    <hyperlink ref="F221" r:id="rId15"/>
    <hyperlink ref="F226" r:id="rId16"/>
    <hyperlink ref="F196" r:id="rId17"/>
    <hyperlink ref="F209" r:id="rId18"/>
    <hyperlink ref="F210" r:id="rId19"/>
    <hyperlink ref="F212" r:id="rId20"/>
    <hyperlink ref="F213" r:id="rId21"/>
    <hyperlink ref="F219" r:id="rId22"/>
    <hyperlink ref="F198" r:id="rId23"/>
    <hyperlink ref="F204" r:id="rId24"/>
    <hyperlink ref="F227" r:id="rId25" location=":~:text=The%20Service%20Related%20Group%20(SRG,on%20aggregations%20of%20AR%2DDRGs."/>
  </hyperlinks>
  <pageMargins left="0.31496062992125984" right="0.31496062992125984" top="0.35433070866141736" bottom="0.35433070866141736" header="0" footer="0"/>
  <pageSetup paperSize="9" pageOrder="overThenDown" orientation="landscape" r:id="rId26"/>
  <rowBreaks count="5" manualBreakCount="5">
    <brk id="29" max="16383" man="1"/>
    <brk id="89" max="16383" man="1"/>
    <brk id="157" max="16383" man="1"/>
    <brk id="192" max="16383" man="1"/>
    <brk id="231" max="16383" man="1"/>
  </rowBreaks>
  <extLst>
    <ext xmlns:x14="http://schemas.microsoft.com/office/spreadsheetml/2009/9/main" uri="{78C0D931-6437-407d-A8EE-F0AAD7539E65}">
      <x14:conditionalFormattings>
        <x14:conditionalFormatting xmlns:xm="http://schemas.microsoft.com/office/excel/2006/main">
          <x14:cfRule type="expression" priority="50" id="{45202E39-6AFB-43A4-95C0-EFB11B9D48D6}">
            <xm:f>'Aged Care'!$G287:$G332 ="No"</xm:f>
            <x14:dxf>
              <fill>
                <patternFill>
                  <bgColor theme="2"/>
                </patternFill>
              </fill>
            </x14:dxf>
          </x14:cfRule>
          <xm:sqref>E301</xm:sqref>
        </x14:conditionalFormatting>
        <x14:conditionalFormatting xmlns:xm="http://schemas.microsoft.com/office/excel/2006/main">
          <x14:cfRule type="expression" priority="51" id="{415461AF-8A01-4D6B-A345-107818948DF5}">
            <xm:f>'Aged Care'!$G287:$G331 ="No"</xm:f>
            <x14:dxf>
              <fill>
                <patternFill>
                  <bgColor theme="2"/>
                </patternFill>
              </fill>
            </x14:dxf>
          </x14:cfRule>
          <xm:sqref>D301 F301:G301</xm:sqref>
        </x14:conditionalFormatting>
        <x14:conditionalFormatting xmlns:xm="http://schemas.microsoft.com/office/excel/2006/main">
          <x14:cfRule type="expression" priority="2022" id="{45202E39-6AFB-43A4-95C0-EFB11B9D48D6}">
            <xm:f>'Aged Care'!$G224:$G269 ="No"</xm:f>
            <x14:dxf>
              <fill>
                <patternFill>
                  <bgColor theme="2"/>
                </patternFill>
              </fill>
            </x14:dxf>
          </x14:cfRule>
          <xm:sqref>E231</xm:sqref>
        </x14:conditionalFormatting>
        <x14:conditionalFormatting xmlns:xm="http://schemas.microsoft.com/office/excel/2006/main">
          <x14:cfRule type="expression" priority="2031" id="{415461AF-8A01-4D6B-A345-107818948DF5}">
            <xm:f>'Aged Care'!$G224:$G268 ="No"</xm:f>
            <x14:dxf>
              <fill>
                <patternFill>
                  <bgColor theme="2"/>
                </patternFill>
              </fill>
            </x14:dxf>
          </x14:cfRule>
          <xm:sqref>D231 F231:G231</xm:sqref>
        </x14:conditionalFormatting>
        <x14:conditionalFormatting xmlns:xm="http://schemas.microsoft.com/office/excel/2006/main">
          <x14:cfRule type="expression" priority="2600" id="{45202E39-6AFB-43A4-95C0-EFB11B9D48D6}">
            <xm:f>'Aged Care'!$G3:$G51 ="No"</xm:f>
            <x14:dxf>
              <fill>
                <patternFill>
                  <bgColor theme="2"/>
                </patternFill>
              </fill>
            </x14:dxf>
          </x14:cfRule>
          <xm:sqref>G3 E3</xm:sqref>
        </x14:conditionalFormatting>
        <x14:conditionalFormatting xmlns:xm="http://schemas.microsoft.com/office/excel/2006/main">
          <x14:cfRule type="expression" priority="2607" id="{415461AF-8A01-4D6B-A345-107818948DF5}">
            <xm:f>'Aged Care'!$G3:$G50 ="No"</xm:f>
            <x14:dxf>
              <fill>
                <patternFill>
                  <bgColor theme="2"/>
                </patternFill>
              </fill>
            </x14:dxf>
          </x14:cfRule>
          <xm:sqref>D3 F3</xm:sqref>
        </x14:conditionalFormatting>
        <x14:conditionalFormatting xmlns:xm="http://schemas.microsoft.com/office/excel/2006/main">
          <x14:cfRule type="expression" priority="2724" id="{45202E39-6AFB-43A4-95C0-EFB11B9D48D6}">
            <xm:f>'Aged Care'!$G30:$G75 ="No"</xm:f>
            <x14:dxf>
              <fill>
                <patternFill>
                  <bgColor theme="2"/>
                </patternFill>
              </fill>
            </x14:dxf>
          </x14:cfRule>
          <xm:sqref>E29</xm:sqref>
        </x14:conditionalFormatting>
        <x14:conditionalFormatting xmlns:xm="http://schemas.microsoft.com/office/excel/2006/main">
          <x14:cfRule type="expression" priority="2729" id="{415461AF-8A01-4D6B-A345-107818948DF5}">
            <xm:f>'Aged Care'!$G30:$G74 ="No"</xm:f>
            <x14:dxf>
              <fill>
                <patternFill>
                  <bgColor theme="2"/>
                </patternFill>
              </fill>
            </x14:dxf>
          </x14:cfRule>
          <xm:sqref>D29 F29:G29</xm:sqref>
        </x14:conditionalFormatting>
        <x14:conditionalFormatting xmlns:xm="http://schemas.microsoft.com/office/excel/2006/main">
          <x14:cfRule type="expression" priority="3877" id="{45202E39-6AFB-43A4-95C0-EFB11B9D48D6}">
            <xm:f>'Aged Care'!$G123:$G168 ="No"</xm:f>
            <x14:dxf>
              <fill>
                <patternFill>
                  <bgColor theme="2"/>
                </patternFill>
              </fill>
            </x14:dxf>
          </x14:cfRule>
          <xm:sqref>E127 E157 E192</xm:sqref>
        </x14:conditionalFormatting>
        <x14:conditionalFormatting xmlns:xm="http://schemas.microsoft.com/office/excel/2006/main">
          <x14:cfRule type="expression" priority="3880" id="{415461AF-8A01-4D6B-A345-107818948DF5}">
            <xm:f>'Aged Care'!$G85:$G129 ="No"</xm:f>
            <x14:dxf>
              <fill>
                <patternFill>
                  <bgColor theme="2"/>
                </patternFill>
              </fill>
            </x14:dxf>
          </x14:cfRule>
          <xm:sqref>D127 D157 D192 F192:G192 F157:G157 G89 F127:G127</xm:sqref>
        </x14:conditionalFormatting>
        <x14:conditionalFormatting xmlns:xm="http://schemas.microsoft.com/office/excel/2006/main">
          <x14:cfRule type="expression" priority="25403" id="{45202E39-6AFB-43A4-95C0-EFB11B9D48D6}">
            <xm:f>'Aged Care'!$G326:$G362 ="No"</xm:f>
            <x14:dxf>
              <fill>
                <patternFill>
                  <bgColor theme="2"/>
                </patternFill>
              </fill>
            </x14:dxf>
          </x14:cfRule>
          <xm:sqref>D340:G340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DE9F7"/>
  </sheetPr>
  <dimension ref="A1:BA739"/>
  <sheetViews>
    <sheetView showGridLines="0" showRowColHeaders="0" zoomScaleNormal="100" workbookViewId="0">
      <pane xSplit="2" ySplit="2" topLeftCell="C3" activePane="bottomRight" state="frozen"/>
      <selection pane="topRight" activeCell="C1" sqref="C1"/>
      <selection pane="bottomLeft" activeCell="A4" sqref="A4"/>
      <selection pane="bottomRight" activeCell="B2" sqref="B2"/>
    </sheetView>
  </sheetViews>
  <sheetFormatPr defaultColWidth="9.140625" defaultRowHeight="14.25" outlineLevelCol="1" x14ac:dyDescent="0.2"/>
  <cols>
    <col min="1" max="1" width="2.140625" style="40" customWidth="1"/>
    <col min="2" max="2" width="17.7109375" style="41" customWidth="1"/>
    <col min="3" max="3" width="25.7109375" style="41" customWidth="1"/>
    <col min="4" max="4" width="34.5703125" style="370" customWidth="1"/>
    <col min="5" max="5" width="57.140625" style="370" customWidth="1"/>
    <col min="6" max="6" width="94.7109375" style="370" customWidth="1" outlineLevel="1"/>
    <col min="7" max="7" width="12.5703125" style="41" bestFit="1" customWidth="1"/>
    <col min="8" max="9" width="8.85546875" style="41" hidden="1" customWidth="1"/>
    <col min="10" max="53" width="8.85546875" style="40" customWidth="1"/>
    <col min="54" max="16384" width="9.140625" style="41"/>
  </cols>
  <sheetData>
    <row r="1" spans="1:53" s="312" customFormat="1" ht="6.6" customHeight="1" x14ac:dyDescent="0.25">
      <c r="D1" s="371"/>
      <c r="E1" s="368"/>
      <c r="F1" s="371"/>
    </row>
    <row r="2" spans="1:53" s="150" customFormat="1" ht="18" customHeight="1" x14ac:dyDescent="0.25">
      <c r="A2" s="40"/>
      <c r="B2" s="148" t="s">
        <v>1151</v>
      </c>
      <c r="C2" s="148" t="s">
        <v>89</v>
      </c>
      <c r="D2" s="369" t="s">
        <v>1103</v>
      </c>
      <c r="E2" s="369" t="s">
        <v>1334</v>
      </c>
      <c r="F2" s="369" t="s">
        <v>2084</v>
      </c>
      <c r="G2" s="95" t="s">
        <v>2940</v>
      </c>
      <c r="H2" s="149" t="s">
        <v>1156</v>
      </c>
      <c r="I2" s="149" t="s">
        <v>1167</v>
      </c>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row>
    <row r="3" spans="1:53" s="64" customFormat="1" ht="9.75" customHeight="1" thickBot="1" x14ac:dyDescent="0.25">
      <c r="A3" s="270"/>
      <c r="B3" s="126"/>
      <c r="C3" s="127"/>
      <c r="D3" s="364"/>
      <c r="E3" s="363"/>
      <c r="F3" s="365"/>
      <c r="G3" s="131"/>
      <c r="H3" s="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row>
    <row r="4" spans="1:53" x14ac:dyDescent="0.2">
      <c r="B4" s="643" t="s">
        <v>2878</v>
      </c>
      <c r="C4" s="351" t="s">
        <v>327</v>
      </c>
      <c r="D4" s="160" t="s">
        <v>328</v>
      </c>
      <c r="E4" s="152" t="s">
        <v>2522</v>
      </c>
      <c r="F4" s="153" t="s">
        <v>1734</v>
      </c>
      <c r="G4" s="136" t="s">
        <v>1100</v>
      </c>
    </row>
    <row r="5" spans="1:53" x14ac:dyDescent="0.2">
      <c r="B5" s="643"/>
      <c r="C5" s="351" t="s">
        <v>327</v>
      </c>
      <c r="D5" s="160" t="s">
        <v>329</v>
      </c>
      <c r="E5" s="152" t="s">
        <v>1735</v>
      </c>
      <c r="F5" s="153" t="s">
        <v>1736</v>
      </c>
      <c r="G5" s="136" t="s">
        <v>1100</v>
      </c>
    </row>
    <row r="6" spans="1:53" ht="25.5" x14ac:dyDescent="0.2">
      <c r="B6" s="643"/>
      <c r="C6" s="351" t="s">
        <v>327</v>
      </c>
      <c r="D6" s="160" t="s">
        <v>330</v>
      </c>
      <c r="E6" s="152" t="s">
        <v>1737</v>
      </c>
      <c r="F6" s="153" t="s">
        <v>1738</v>
      </c>
      <c r="G6" s="136" t="s">
        <v>1100</v>
      </c>
    </row>
    <row r="7" spans="1:53" x14ac:dyDescent="0.2">
      <c r="B7" s="643"/>
      <c r="C7" s="351" t="s">
        <v>327</v>
      </c>
      <c r="D7" s="160" t="s">
        <v>331</v>
      </c>
      <c r="E7" s="152" t="s">
        <v>1739</v>
      </c>
      <c r="F7" s="153" t="s">
        <v>1740</v>
      </c>
      <c r="G7" s="136" t="s">
        <v>1100</v>
      </c>
    </row>
    <row r="8" spans="1:53" x14ac:dyDescent="0.2">
      <c r="B8" s="643"/>
      <c r="C8" s="351" t="s">
        <v>327</v>
      </c>
      <c r="D8" s="160" t="s">
        <v>332</v>
      </c>
      <c r="E8" s="152" t="s">
        <v>1741</v>
      </c>
      <c r="F8" s="153" t="s">
        <v>1741</v>
      </c>
      <c r="G8" s="136" t="s">
        <v>1100</v>
      </c>
    </row>
    <row r="9" spans="1:53" x14ac:dyDescent="0.2">
      <c r="B9" s="643"/>
      <c r="C9" s="351" t="s">
        <v>327</v>
      </c>
      <c r="D9" s="160" t="s">
        <v>333</v>
      </c>
      <c r="E9" s="152" t="s">
        <v>1742</v>
      </c>
      <c r="F9" s="153" t="s">
        <v>1743</v>
      </c>
      <c r="G9" s="136" t="s">
        <v>1100</v>
      </c>
    </row>
    <row r="10" spans="1:53" x14ac:dyDescent="0.2">
      <c r="B10" s="643"/>
      <c r="C10" s="351" t="s">
        <v>327</v>
      </c>
      <c r="D10" s="160" t="s">
        <v>334</v>
      </c>
      <c r="E10" s="152" t="s">
        <v>1744</v>
      </c>
      <c r="F10" s="153" t="s">
        <v>1743</v>
      </c>
      <c r="G10" s="136" t="s">
        <v>1100</v>
      </c>
    </row>
    <row r="11" spans="1:53" x14ac:dyDescent="0.2">
      <c r="B11" s="643"/>
      <c r="C11" s="351" t="s">
        <v>327</v>
      </c>
      <c r="D11" s="160" t="s">
        <v>335</v>
      </c>
      <c r="E11" s="152" t="s">
        <v>1745</v>
      </c>
      <c r="F11" s="153" t="s">
        <v>1745</v>
      </c>
      <c r="G11" s="136" t="s">
        <v>1100</v>
      </c>
    </row>
    <row r="12" spans="1:53" x14ac:dyDescent="0.2">
      <c r="B12" s="643"/>
      <c r="C12" s="351" t="s">
        <v>327</v>
      </c>
      <c r="D12" s="160" t="s">
        <v>336</v>
      </c>
      <c r="E12" s="152" t="s">
        <v>1746</v>
      </c>
      <c r="F12" s="153" t="s">
        <v>1746</v>
      </c>
      <c r="G12" s="136" t="s">
        <v>1100</v>
      </c>
    </row>
    <row r="13" spans="1:53" x14ac:dyDescent="0.2">
      <c r="B13" s="643"/>
      <c r="C13" s="351" t="s">
        <v>327</v>
      </c>
      <c r="D13" s="160" t="s">
        <v>337</v>
      </c>
      <c r="E13" s="152" t="s">
        <v>1747</v>
      </c>
      <c r="F13" s="153" t="s">
        <v>1747</v>
      </c>
      <c r="G13" s="136" t="s">
        <v>1100</v>
      </c>
    </row>
    <row r="14" spans="1:53" x14ac:dyDescent="0.2">
      <c r="B14" s="643"/>
      <c r="C14" s="351" t="s">
        <v>327</v>
      </c>
      <c r="D14" s="160" t="s">
        <v>338</v>
      </c>
      <c r="E14" s="152" t="s">
        <v>1748</v>
      </c>
      <c r="F14" s="153" t="s">
        <v>1748</v>
      </c>
      <c r="G14" s="136" t="s">
        <v>1100</v>
      </c>
    </row>
    <row r="15" spans="1:53" ht="25.5" x14ac:dyDescent="0.2">
      <c r="B15" s="643"/>
      <c r="C15" s="351" t="s">
        <v>327</v>
      </c>
      <c r="D15" s="160" t="s">
        <v>339</v>
      </c>
      <c r="E15" s="152" t="s">
        <v>1780</v>
      </c>
      <c r="F15" s="153" t="s">
        <v>1781</v>
      </c>
      <c r="G15" s="136" t="s">
        <v>1100</v>
      </c>
    </row>
    <row r="16" spans="1:53" ht="38.25" x14ac:dyDescent="0.2">
      <c r="B16" s="643"/>
      <c r="C16" s="351" t="s">
        <v>327</v>
      </c>
      <c r="D16" s="160" t="s">
        <v>340</v>
      </c>
      <c r="E16" s="152" t="s">
        <v>1749</v>
      </c>
      <c r="F16" s="153" t="s">
        <v>1750</v>
      </c>
      <c r="G16" s="136" t="s">
        <v>1100</v>
      </c>
    </row>
    <row r="17" spans="2:7" x14ac:dyDescent="0.2">
      <c r="B17" s="643"/>
      <c r="C17" s="351" t="s">
        <v>327</v>
      </c>
      <c r="D17" s="160" t="s">
        <v>341</v>
      </c>
      <c r="E17" s="152" t="s">
        <v>1751</v>
      </c>
      <c r="F17" s="153" t="s">
        <v>1752</v>
      </c>
      <c r="G17" s="136" t="s">
        <v>1100</v>
      </c>
    </row>
    <row r="18" spans="2:7" x14ac:dyDescent="0.2">
      <c r="B18" s="643"/>
      <c r="C18" s="351" t="s">
        <v>327</v>
      </c>
      <c r="D18" s="160" t="s">
        <v>342</v>
      </c>
      <c r="E18" s="152" t="s">
        <v>1753</v>
      </c>
      <c r="F18" s="153" t="s">
        <v>1754</v>
      </c>
      <c r="G18" s="136" t="s">
        <v>1100</v>
      </c>
    </row>
    <row r="19" spans="2:7" x14ac:dyDescent="0.2">
      <c r="B19" s="643"/>
      <c r="C19" s="351" t="s">
        <v>327</v>
      </c>
      <c r="D19" s="160" t="s">
        <v>343</v>
      </c>
      <c r="E19" s="152" t="s">
        <v>1755</v>
      </c>
      <c r="F19" s="153" t="s">
        <v>1756</v>
      </c>
      <c r="G19" s="136" t="s">
        <v>1100</v>
      </c>
    </row>
    <row r="20" spans="2:7" x14ac:dyDescent="0.2">
      <c r="B20" s="643"/>
      <c r="C20" s="351" t="s">
        <v>327</v>
      </c>
      <c r="D20" s="160" t="s">
        <v>344</v>
      </c>
      <c r="E20" s="152" t="s">
        <v>1757</v>
      </c>
      <c r="F20" s="153" t="s">
        <v>1758</v>
      </c>
      <c r="G20" s="136" t="s">
        <v>1100</v>
      </c>
    </row>
    <row r="21" spans="2:7" x14ac:dyDescent="0.2">
      <c r="B21" s="643"/>
      <c r="C21" s="351" t="s">
        <v>327</v>
      </c>
      <c r="D21" s="160" t="s">
        <v>345</v>
      </c>
      <c r="E21" s="152" t="s">
        <v>1759</v>
      </c>
      <c r="F21" s="153" t="s">
        <v>1760</v>
      </c>
      <c r="G21" s="136" t="s">
        <v>1100</v>
      </c>
    </row>
    <row r="22" spans="2:7" x14ac:dyDescent="0.2">
      <c r="B22" s="643"/>
      <c r="C22" s="351" t="s">
        <v>327</v>
      </c>
      <c r="D22" s="160" t="s">
        <v>346</v>
      </c>
      <c r="E22" s="152" t="s">
        <v>1761</v>
      </c>
      <c r="F22" s="153" t="s">
        <v>1761</v>
      </c>
      <c r="G22" s="136" t="s">
        <v>1100</v>
      </c>
    </row>
    <row r="23" spans="2:7" x14ac:dyDescent="0.2">
      <c r="B23" s="643"/>
      <c r="C23" s="351" t="s">
        <v>327</v>
      </c>
      <c r="D23" s="160" t="s">
        <v>347</v>
      </c>
      <c r="E23" s="152" t="s">
        <v>1762</v>
      </c>
      <c r="F23" s="153" t="s">
        <v>1763</v>
      </c>
      <c r="G23" s="136" t="s">
        <v>1100</v>
      </c>
    </row>
    <row r="24" spans="2:7" x14ac:dyDescent="0.2">
      <c r="B24" s="643"/>
      <c r="C24" s="351" t="s">
        <v>327</v>
      </c>
      <c r="D24" s="160" t="s">
        <v>348</v>
      </c>
      <c r="E24" s="152" t="s">
        <v>1764</v>
      </c>
      <c r="F24" s="153" t="s">
        <v>1765</v>
      </c>
      <c r="G24" s="136" t="s">
        <v>1100</v>
      </c>
    </row>
    <row r="25" spans="2:7" x14ac:dyDescent="0.2">
      <c r="B25" s="643"/>
      <c r="C25" s="351" t="s">
        <v>327</v>
      </c>
      <c r="D25" s="160" t="s">
        <v>349</v>
      </c>
      <c r="E25" s="152" t="s">
        <v>1782</v>
      </c>
      <c r="F25" s="153" t="s">
        <v>1782</v>
      </c>
      <c r="G25" s="136" t="s">
        <v>1100</v>
      </c>
    </row>
    <row r="26" spans="2:7" x14ac:dyDescent="0.2">
      <c r="B26" s="643"/>
      <c r="C26" s="351" t="s">
        <v>327</v>
      </c>
      <c r="D26" s="160" t="s">
        <v>350</v>
      </c>
      <c r="E26" s="152" t="s">
        <v>1766</v>
      </c>
      <c r="F26" s="153" t="s">
        <v>1766</v>
      </c>
      <c r="G26" s="136" t="s">
        <v>1100</v>
      </c>
    </row>
    <row r="27" spans="2:7" x14ac:dyDescent="0.2">
      <c r="B27" s="643"/>
      <c r="C27" s="351" t="s">
        <v>327</v>
      </c>
      <c r="D27" s="160" t="s">
        <v>351</v>
      </c>
      <c r="E27" s="152" t="s">
        <v>1767</v>
      </c>
      <c r="F27" s="153" t="s">
        <v>1768</v>
      </c>
      <c r="G27" s="136" t="s">
        <v>1100</v>
      </c>
    </row>
    <row r="28" spans="2:7" x14ac:dyDescent="0.2">
      <c r="B28" s="643"/>
      <c r="C28" s="351" t="s">
        <v>327</v>
      </c>
      <c r="D28" s="160" t="s">
        <v>352</v>
      </c>
      <c r="E28" s="152" t="s">
        <v>1769</v>
      </c>
      <c r="F28" s="153" t="s">
        <v>1769</v>
      </c>
      <c r="G28" s="136" t="s">
        <v>1100</v>
      </c>
    </row>
    <row r="29" spans="2:7" x14ac:dyDescent="0.2">
      <c r="B29" s="643"/>
      <c r="C29" s="351" t="s">
        <v>327</v>
      </c>
      <c r="D29" s="160" t="s">
        <v>353</v>
      </c>
      <c r="E29" s="152" t="s">
        <v>1784</v>
      </c>
      <c r="F29" s="153" t="s">
        <v>1784</v>
      </c>
      <c r="G29" s="136" t="s">
        <v>1100</v>
      </c>
    </row>
    <row r="30" spans="2:7" x14ac:dyDescent="0.2">
      <c r="B30" s="643"/>
      <c r="C30" s="351" t="s">
        <v>327</v>
      </c>
      <c r="D30" s="160" t="s">
        <v>354</v>
      </c>
      <c r="E30" s="152" t="s">
        <v>1783</v>
      </c>
      <c r="F30" s="153" t="s">
        <v>1783</v>
      </c>
      <c r="G30" s="136" t="s">
        <v>1100</v>
      </c>
    </row>
    <row r="31" spans="2:7" x14ac:dyDescent="0.2">
      <c r="B31" s="643"/>
      <c r="C31" s="351" t="s">
        <v>327</v>
      </c>
      <c r="D31" s="160" t="s">
        <v>355</v>
      </c>
      <c r="E31" s="152" t="s">
        <v>1770</v>
      </c>
      <c r="F31" s="153" t="s">
        <v>1770</v>
      </c>
      <c r="G31" s="136" t="s">
        <v>1100</v>
      </c>
    </row>
    <row r="32" spans="2:7" x14ac:dyDescent="0.2">
      <c r="B32" s="643"/>
      <c r="C32" s="351" t="s">
        <v>327</v>
      </c>
      <c r="D32" s="160" t="s">
        <v>356</v>
      </c>
      <c r="E32" s="152" t="s">
        <v>1771</v>
      </c>
      <c r="F32" s="153" t="s">
        <v>1771</v>
      </c>
      <c r="G32" s="136" t="s">
        <v>1100</v>
      </c>
    </row>
    <row r="33" spans="2:7" x14ac:dyDescent="0.2">
      <c r="B33" s="643"/>
      <c r="C33" s="351" t="s">
        <v>327</v>
      </c>
      <c r="D33" s="160" t="s">
        <v>357</v>
      </c>
      <c r="E33" s="152" t="s">
        <v>1772</v>
      </c>
      <c r="F33" s="153" t="s">
        <v>1773</v>
      </c>
      <c r="G33" s="136" t="s">
        <v>1100</v>
      </c>
    </row>
    <row r="34" spans="2:7" x14ac:dyDescent="0.2">
      <c r="B34" s="643"/>
      <c r="C34" s="351" t="s">
        <v>327</v>
      </c>
      <c r="D34" s="160" t="s">
        <v>358</v>
      </c>
      <c r="E34" s="152" t="s">
        <v>1774</v>
      </c>
      <c r="F34" s="153" t="s">
        <v>1785</v>
      </c>
      <c r="G34" s="136" t="s">
        <v>1100</v>
      </c>
    </row>
    <row r="35" spans="2:7" x14ac:dyDescent="0.2">
      <c r="B35" s="643"/>
      <c r="C35" s="351" t="s">
        <v>327</v>
      </c>
      <c r="D35" s="160" t="s">
        <v>359</v>
      </c>
      <c r="E35" s="152" t="s">
        <v>1775</v>
      </c>
      <c r="F35" s="153" t="s">
        <v>1776</v>
      </c>
      <c r="G35" s="136" t="s">
        <v>1100</v>
      </c>
    </row>
    <row r="36" spans="2:7" ht="25.5" x14ac:dyDescent="0.2">
      <c r="B36" s="643"/>
      <c r="C36" s="351" t="s">
        <v>327</v>
      </c>
      <c r="D36" s="160" t="s">
        <v>360</v>
      </c>
      <c r="E36" s="152" t="s">
        <v>1777</v>
      </c>
      <c r="F36" s="153" t="s">
        <v>1786</v>
      </c>
      <c r="G36" s="136" t="s">
        <v>1100</v>
      </c>
    </row>
    <row r="37" spans="2:7" x14ac:dyDescent="0.2">
      <c r="B37" s="643"/>
      <c r="C37" s="351" t="s">
        <v>327</v>
      </c>
      <c r="D37" s="160" t="s">
        <v>361</v>
      </c>
      <c r="E37" s="152" t="s">
        <v>1778</v>
      </c>
      <c r="F37" s="153" t="s">
        <v>1779</v>
      </c>
      <c r="G37" s="136" t="s">
        <v>1100</v>
      </c>
    </row>
    <row r="38" spans="2:7" x14ac:dyDescent="0.2">
      <c r="B38" s="643"/>
      <c r="C38" s="351" t="s">
        <v>327</v>
      </c>
      <c r="D38" s="160" t="s">
        <v>362</v>
      </c>
      <c r="E38" s="152" t="s">
        <v>362</v>
      </c>
      <c r="F38" s="153" t="s">
        <v>1787</v>
      </c>
      <c r="G38" s="136" t="s">
        <v>1100</v>
      </c>
    </row>
    <row r="39" spans="2:7" x14ac:dyDescent="0.2">
      <c r="B39" s="643"/>
      <c r="C39" s="351" t="s">
        <v>327</v>
      </c>
      <c r="D39" s="160" t="s">
        <v>363</v>
      </c>
      <c r="E39" s="152" t="s">
        <v>468</v>
      </c>
      <c r="F39" s="153" t="s">
        <v>1788</v>
      </c>
      <c r="G39" s="136" t="s">
        <v>1100</v>
      </c>
    </row>
    <row r="40" spans="2:7" x14ac:dyDescent="0.2">
      <c r="B40" s="643"/>
      <c r="C40" s="351" t="s">
        <v>327</v>
      </c>
      <c r="D40" s="160" t="s">
        <v>364</v>
      </c>
      <c r="E40" s="152" t="s">
        <v>904</v>
      </c>
      <c r="F40" s="153" t="s">
        <v>1743</v>
      </c>
      <c r="G40" s="136" t="s">
        <v>1100</v>
      </c>
    </row>
    <row r="41" spans="2:7" ht="25.5" x14ac:dyDescent="0.2">
      <c r="B41" s="643"/>
      <c r="C41" s="351" t="s">
        <v>327</v>
      </c>
      <c r="D41" s="160" t="s">
        <v>365</v>
      </c>
      <c r="E41" s="152" t="s">
        <v>1789</v>
      </c>
      <c r="F41" s="153" t="s">
        <v>1795</v>
      </c>
      <c r="G41" s="136" t="s">
        <v>1100</v>
      </c>
    </row>
    <row r="42" spans="2:7" x14ac:dyDescent="0.2">
      <c r="B42" s="643"/>
      <c r="C42" s="351" t="s">
        <v>327</v>
      </c>
      <c r="D42" s="160" t="s">
        <v>366</v>
      </c>
      <c r="E42" s="152" t="s">
        <v>1790</v>
      </c>
      <c r="F42" s="153" t="s">
        <v>1791</v>
      </c>
      <c r="G42" s="136" t="s">
        <v>1100</v>
      </c>
    </row>
    <row r="43" spans="2:7" x14ac:dyDescent="0.2">
      <c r="B43" s="643"/>
      <c r="C43" s="351" t="s">
        <v>327</v>
      </c>
      <c r="D43" s="160" t="s">
        <v>367</v>
      </c>
      <c r="E43" s="152" t="s">
        <v>1792</v>
      </c>
      <c r="F43" s="153" t="s">
        <v>1768</v>
      </c>
      <c r="G43" s="136" t="s">
        <v>1100</v>
      </c>
    </row>
    <row r="44" spans="2:7" x14ac:dyDescent="0.2">
      <c r="B44" s="643"/>
      <c r="C44" s="351" t="s">
        <v>327</v>
      </c>
      <c r="D44" s="160" t="s">
        <v>368</v>
      </c>
      <c r="E44" s="152" t="s">
        <v>1793</v>
      </c>
      <c r="F44" s="153" t="s">
        <v>1794</v>
      </c>
      <c r="G44" s="136" t="s">
        <v>1100</v>
      </c>
    </row>
    <row r="45" spans="2:7" ht="25.5" x14ac:dyDescent="0.2">
      <c r="B45" s="643"/>
      <c r="C45" s="351" t="s">
        <v>327</v>
      </c>
      <c r="D45" s="160" t="s">
        <v>369</v>
      </c>
      <c r="E45" s="152" t="s">
        <v>1796</v>
      </c>
      <c r="F45" s="153" t="s">
        <v>1797</v>
      </c>
      <c r="G45" s="136" t="s">
        <v>1100</v>
      </c>
    </row>
    <row r="46" spans="2:7" x14ac:dyDescent="0.2">
      <c r="B46" s="643"/>
      <c r="C46" s="351" t="s">
        <v>327</v>
      </c>
      <c r="D46" s="160" t="s">
        <v>370</v>
      </c>
      <c r="E46" s="152" t="s">
        <v>1798</v>
      </c>
      <c r="F46" s="153" t="s">
        <v>1799</v>
      </c>
      <c r="G46" s="136" t="s">
        <v>1100</v>
      </c>
    </row>
    <row r="47" spans="2:7" x14ac:dyDescent="0.2">
      <c r="B47" s="643"/>
      <c r="C47" s="351" t="s">
        <v>327</v>
      </c>
      <c r="D47" s="160" t="s">
        <v>371</v>
      </c>
      <c r="E47" s="152" t="s">
        <v>1800</v>
      </c>
      <c r="F47" s="153" t="s">
        <v>1801</v>
      </c>
      <c r="G47" s="136" t="s">
        <v>1100</v>
      </c>
    </row>
    <row r="48" spans="2:7" x14ac:dyDescent="0.2">
      <c r="B48" s="643"/>
      <c r="C48" s="351" t="s">
        <v>327</v>
      </c>
      <c r="D48" s="160" t="s">
        <v>372</v>
      </c>
      <c r="E48" s="152" t="s">
        <v>1802</v>
      </c>
      <c r="F48" s="153" t="s">
        <v>1803</v>
      </c>
      <c r="G48" s="136" t="s">
        <v>1100</v>
      </c>
    </row>
    <row r="49" spans="2:9" x14ac:dyDescent="0.2">
      <c r="B49" s="643"/>
      <c r="C49" s="351" t="s">
        <v>327</v>
      </c>
      <c r="D49" s="160" t="s">
        <v>373</v>
      </c>
      <c r="E49" s="152" t="s">
        <v>1804</v>
      </c>
      <c r="F49" s="153" t="s">
        <v>1805</v>
      </c>
      <c r="G49" s="136" t="s">
        <v>1100</v>
      </c>
    </row>
    <row r="50" spans="2:9" x14ac:dyDescent="0.2">
      <c r="B50" s="643"/>
      <c r="C50" s="351" t="s">
        <v>327</v>
      </c>
      <c r="D50" s="160" t="s">
        <v>374</v>
      </c>
      <c r="E50" s="152" t="s">
        <v>1806</v>
      </c>
      <c r="F50" s="153" t="s">
        <v>1807</v>
      </c>
      <c r="G50" s="136" t="s">
        <v>1100</v>
      </c>
    </row>
    <row r="51" spans="2:9" ht="25.5" x14ac:dyDescent="0.2">
      <c r="B51" s="643"/>
      <c r="C51" s="351" t="s">
        <v>327</v>
      </c>
      <c r="D51" s="160" t="s">
        <v>375</v>
      </c>
      <c r="E51" s="152" t="s">
        <v>1808</v>
      </c>
      <c r="F51" s="153" t="s">
        <v>1809</v>
      </c>
      <c r="G51" s="136" t="s">
        <v>1100</v>
      </c>
    </row>
    <row r="52" spans="2:9" x14ac:dyDescent="0.2">
      <c r="B52" s="643"/>
      <c r="C52" s="351" t="s">
        <v>327</v>
      </c>
      <c r="D52" s="160" t="s">
        <v>376</v>
      </c>
      <c r="E52" s="152" t="s">
        <v>1810</v>
      </c>
      <c r="F52" s="153" t="s">
        <v>1811</v>
      </c>
      <c r="G52" s="136" t="s">
        <v>1100</v>
      </c>
    </row>
    <row r="53" spans="2:9" x14ac:dyDescent="0.2">
      <c r="B53" s="643"/>
      <c r="C53" s="351" t="s">
        <v>327</v>
      </c>
      <c r="D53" s="160" t="s">
        <v>377</v>
      </c>
      <c r="E53" s="152" t="s">
        <v>1812</v>
      </c>
      <c r="F53" s="153" t="s">
        <v>1768</v>
      </c>
      <c r="G53" s="136" t="s">
        <v>1100</v>
      </c>
    </row>
    <row r="54" spans="2:9" x14ac:dyDescent="0.2">
      <c r="B54" s="643"/>
      <c r="C54" s="351" t="s">
        <v>327</v>
      </c>
      <c r="D54" s="160" t="s">
        <v>378</v>
      </c>
      <c r="E54" s="152" t="s">
        <v>1813</v>
      </c>
      <c r="F54" s="153" t="s">
        <v>1814</v>
      </c>
      <c r="G54" s="136" t="s">
        <v>1100</v>
      </c>
    </row>
    <row r="55" spans="2:9" x14ac:dyDescent="0.2">
      <c r="B55" s="643"/>
      <c r="C55" s="351" t="s">
        <v>327</v>
      </c>
      <c r="D55" s="160" t="s">
        <v>379</v>
      </c>
      <c r="E55" s="152" t="s">
        <v>1815</v>
      </c>
      <c r="F55" s="153" t="s">
        <v>1816</v>
      </c>
      <c r="G55" s="136" t="s">
        <v>1100</v>
      </c>
    </row>
    <row r="56" spans="2:9" x14ac:dyDescent="0.2">
      <c r="B56" s="643"/>
      <c r="C56" s="351" t="s">
        <v>327</v>
      </c>
      <c r="D56" s="160" t="s">
        <v>380</v>
      </c>
      <c r="E56" s="152" t="s">
        <v>1817</v>
      </c>
      <c r="F56" s="153" t="s">
        <v>1521</v>
      </c>
      <c r="G56" s="136" t="s">
        <v>1100</v>
      </c>
    </row>
    <row r="57" spans="2:9" x14ac:dyDescent="0.2">
      <c r="B57" s="643"/>
      <c r="C57" s="351" t="s">
        <v>327</v>
      </c>
      <c r="D57" s="160" t="s">
        <v>381</v>
      </c>
      <c r="E57" s="152" t="s">
        <v>1820</v>
      </c>
      <c r="F57" s="153" t="s">
        <v>1821</v>
      </c>
      <c r="G57" s="136" t="s">
        <v>1100</v>
      </c>
    </row>
    <row r="58" spans="2:9" ht="25.5" x14ac:dyDescent="0.2">
      <c r="B58" s="643"/>
      <c r="C58" s="351" t="s">
        <v>327</v>
      </c>
      <c r="D58" s="160" t="s">
        <v>382</v>
      </c>
      <c r="E58" s="152" t="s">
        <v>1818</v>
      </c>
      <c r="F58" s="153" t="s">
        <v>1819</v>
      </c>
      <c r="G58" s="136" t="s">
        <v>1100</v>
      </c>
    </row>
    <row r="59" spans="2:9" x14ac:dyDescent="0.2">
      <c r="B59" s="643"/>
      <c r="C59" s="351" t="s">
        <v>327</v>
      </c>
      <c r="D59" s="160" t="s">
        <v>383</v>
      </c>
      <c r="E59" s="152" t="s">
        <v>1822</v>
      </c>
      <c r="F59" s="153" t="s">
        <v>1822</v>
      </c>
      <c r="G59" s="136" t="s">
        <v>1100</v>
      </c>
    </row>
    <row r="60" spans="2:9" x14ac:dyDescent="0.2">
      <c r="B60" s="643"/>
      <c r="C60" s="351" t="s">
        <v>327</v>
      </c>
      <c r="D60" s="160" t="s">
        <v>384</v>
      </c>
      <c r="E60" s="152" t="s">
        <v>1823</v>
      </c>
      <c r="F60" s="153" t="s">
        <v>1824</v>
      </c>
      <c r="G60" s="136" t="s">
        <v>1100</v>
      </c>
    </row>
    <row r="61" spans="2:9" x14ac:dyDescent="0.2">
      <c r="B61" s="643"/>
      <c r="C61" s="351" t="s">
        <v>327</v>
      </c>
      <c r="D61" s="160" t="s">
        <v>385</v>
      </c>
      <c r="E61" s="152" t="s">
        <v>1825</v>
      </c>
      <c r="F61" s="153" t="s">
        <v>1826</v>
      </c>
      <c r="G61" s="136" t="s">
        <v>1100</v>
      </c>
    </row>
    <row r="62" spans="2:9" ht="25.5" x14ac:dyDescent="0.2">
      <c r="B62" s="643"/>
      <c r="C62" s="351" t="s">
        <v>327</v>
      </c>
      <c r="D62" s="160" t="s">
        <v>386</v>
      </c>
      <c r="E62" s="152" t="s">
        <v>1827</v>
      </c>
      <c r="F62" s="153" t="s">
        <v>1828</v>
      </c>
      <c r="G62" s="136" t="s">
        <v>1100</v>
      </c>
    </row>
    <row r="63" spans="2:9" x14ac:dyDescent="0.2">
      <c r="B63" s="643"/>
      <c r="C63" s="351" t="s">
        <v>327</v>
      </c>
      <c r="D63" s="160" t="s">
        <v>387</v>
      </c>
      <c r="E63" s="152" t="s">
        <v>1829</v>
      </c>
      <c r="F63" s="153" t="s">
        <v>1821</v>
      </c>
      <c r="G63" s="136" t="s">
        <v>1100</v>
      </c>
    </row>
    <row r="64" spans="2:9" ht="15" thickBot="1" x14ac:dyDescent="0.25">
      <c r="B64" s="644"/>
      <c r="C64" s="352" t="s">
        <v>327</v>
      </c>
      <c r="D64" s="357" t="s">
        <v>388</v>
      </c>
      <c r="E64" s="154" t="s">
        <v>1830</v>
      </c>
      <c r="F64" s="155" t="s">
        <v>1831</v>
      </c>
      <c r="G64" s="136" t="s">
        <v>1100</v>
      </c>
      <c r="H64" s="151">
        <f>COUNTIF(G4:G64, "Yes")</f>
        <v>0</v>
      </c>
      <c r="I64" s="41">
        <f>COUNTIF(G4:G64, "*")</f>
        <v>61</v>
      </c>
    </row>
    <row r="65" spans="1:53" s="64" customFormat="1" ht="9.75" customHeight="1" thickBot="1" x14ac:dyDescent="0.25">
      <c r="A65" s="270"/>
      <c r="B65" s="126"/>
      <c r="C65" s="156"/>
      <c r="D65" s="358"/>
      <c r="E65" s="359"/>
      <c r="F65" s="362"/>
      <c r="G65" s="157"/>
      <c r="H65" s="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row>
    <row r="66" spans="1:53" x14ac:dyDescent="0.2">
      <c r="B66" s="647" t="s">
        <v>2879</v>
      </c>
      <c r="C66" s="351" t="s">
        <v>389</v>
      </c>
      <c r="D66" s="160" t="s">
        <v>3125</v>
      </c>
      <c r="E66" s="152" t="s">
        <v>3129</v>
      </c>
      <c r="F66" s="153" t="s">
        <v>3130</v>
      </c>
      <c r="G66" s="136" t="s">
        <v>1100</v>
      </c>
    </row>
    <row r="67" spans="1:53" x14ac:dyDescent="0.2">
      <c r="B67" s="648"/>
      <c r="C67" s="351" t="s">
        <v>389</v>
      </c>
      <c r="D67" s="160" t="s">
        <v>391</v>
      </c>
      <c r="E67" s="152" t="s">
        <v>1514</v>
      </c>
      <c r="F67" s="153" t="s">
        <v>3131</v>
      </c>
      <c r="G67" s="136" t="s">
        <v>1100</v>
      </c>
    </row>
    <row r="68" spans="1:53" x14ac:dyDescent="0.2">
      <c r="B68" s="648"/>
      <c r="C68" s="351" t="s">
        <v>389</v>
      </c>
      <c r="D68" s="160" t="s">
        <v>3126</v>
      </c>
      <c r="E68" s="152" t="s">
        <v>3128</v>
      </c>
      <c r="F68" s="153" t="s">
        <v>1832</v>
      </c>
      <c r="G68" s="136" t="s">
        <v>1100</v>
      </c>
    </row>
    <row r="69" spans="1:53" x14ac:dyDescent="0.2">
      <c r="B69" s="648"/>
      <c r="C69" s="351" t="s">
        <v>389</v>
      </c>
      <c r="D69" s="160" t="s">
        <v>3127</v>
      </c>
      <c r="E69" s="152" t="s">
        <v>1737</v>
      </c>
      <c r="F69" s="153" t="s">
        <v>3153</v>
      </c>
      <c r="G69" s="136" t="s">
        <v>1100</v>
      </c>
    </row>
    <row r="70" spans="1:53" x14ac:dyDescent="0.2">
      <c r="B70" s="648"/>
      <c r="C70" s="351" t="s">
        <v>389</v>
      </c>
      <c r="D70" s="160" t="s">
        <v>3132</v>
      </c>
      <c r="E70" s="152" t="s">
        <v>3133</v>
      </c>
      <c r="F70" s="153" t="s">
        <v>3152</v>
      </c>
      <c r="G70" s="136" t="s">
        <v>1100</v>
      </c>
    </row>
    <row r="71" spans="1:53" x14ac:dyDescent="0.2">
      <c r="B71" s="648"/>
      <c r="C71" s="351" t="s">
        <v>389</v>
      </c>
      <c r="D71" s="160" t="s">
        <v>392</v>
      </c>
      <c r="E71" s="152" t="s">
        <v>1833</v>
      </c>
      <c r="F71" s="153" t="s">
        <v>1834</v>
      </c>
      <c r="G71" s="136" t="s">
        <v>1100</v>
      </c>
    </row>
    <row r="72" spans="1:53" x14ac:dyDescent="0.2">
      <c r="B72" s="648"/>
      <c r="C72" s="351" t="s">
        <v>389</v>
      </c>
      <c r="D72" s="160" t="s">
        <v>393</v>
      </c>
      <c r="E72" s="152" t="s">
        <v>1741</v>
      </c>
      <c r="F72" s="153" t="s">
        <v>1835</v>
      </c>
      <c r="G72" s="136" t="s">
        <v>1100</v>
      </c>
    </row>
    <row r="73" spans="1:53" x14ac:dyDescent="0.2">
      <c r="B73" s="648"/>
      <c r="C73" s="351" t="s">
        <v>389</v>
      </c>
      <c r="D73" s="160" t="s">
        <v>394</v>
      </c>
      <c r="E73" s="152" t="s">
        <v>1742</v>
      </c>
      <c r="F73" s="153" t="s">
        <v>1836</v>
      </c>
      <c r="G73" s="136" t="s">
        <v>1100</v>
      </c>
    </row>
    <row r="74" spans="1:53" x14ac:dyDescent="0.2">
      <c r="B74" s="648"/>
      <c r="C74" s="351" t="s">
        <v>389</v>
      </c>
      <c r="D74" s="160" t="s">
        <v>395</v>
      </c>
      <c r="E74" s="152" t="s">
        <v>1744</v>
      </c>
      <c r="F74" s="153" t="s">
        <v>1837</v>
      </c>
      <c r="G74" s="136" t="s">
        <v>1100</v>
      </c>
    </row>
    <row r="75" spans="1:53" x14ac:dyDescent="0.2">
      <c r="B75" s="648"/>
      <c r="C75" s="351" t="s">
        <v>389</v>
      </c>
      <c r="D75" s="160" t="s">
        <v>396</v>
      </c>
      <c r="E75" s="152" t="s">
        <v>1745</v>
      </c>
      <c r="F75" s="153" t="s">
        <v>1838</v>
      </c>
      <c r="G75" s="136" t="s">
        <v>1100</v>
      </c>
    </row>
    <row r="76" spans="1:53" x14ac:dyDescent="0.2">
      <c r="B76" s="648"/>
      <c r="C76" s="351" t="s">
        <v>389</v>
      </c>
      <c r="D76" s="160" t="s">
        <v>397</v>
      </c>
      <c r="E76" s="152" t="s">
        <v>1839</v>
      </c>
      <c r="F76" s="153" t="s">
        <v>1840</v>
      </c>
      <c r="G76" s="136" t="s">
        <v>1100</v>
      </c>
    </row>
    <row r="77" spans="1:53" x14ac:dyDescent="0.2">
      <c r="B77" s="648"/>
      <c r="C77" s="351" t="s">
        <v>389</v>
      </c>
      <c r="D77" s="160" t="s">
        <v>398</v>
      </c>
      <c r="E77" s="152" t="s">
        <v>1748</v>
      </c>
      <c r="F77" s="153" t="s">
        <v>1841</v>
      </c>
      <c r="G77" s="136" t="s">
        <v>1100</v>
      </c>
    </row>
    <row r="78" spans="1:53" x14ac:dyDescent="0.2">
      <c r="B78" s="648"/>
      <c r="C78" s="351" t="s">
        <v>389</v>
      </c>
      <c r="D78" s="160" t="s">
        <v>399</v>
      </c>
      <c r="E78" s="152" t="s">
        <v>1843</v>
      </c>
      <c r="F78" s="153" t="s">
        <v>1842</v>
      </c>
      <c r="G78" s="136" t="s">
        <v>1100</v>
      </c>
    </row>
    <row r="79" spans="1:53" x14ac:dyDescent="0.2">
      <c r="B79" s="648"/>
      <c r="C79" s="351" t="s">
        <v>389</v>
      </c>
      <c r="D79" s="160" t="s">
        <v>400</v>
      </c>
      <c r="E79" s="152" t="s">
        <v>1749</v>
      </c>
      <c r="F79" s="153" t="s">
        <v>1845</v>
      </c>
      <c r="G79" s="136" t="s">
        <v>1100</v>
      </c>
    </row>
    <row r="80" spans="1:53" ht="38.25" x14ac:dyDescent="0.2">
      <c r="B80" s="648"/>
      <c r="C80" s="351" t="s">
        <v>389</v>
      </c>
      <c r="D80" s="160" t="s">
        <v>401</v>
      </c>
      <c r="E80" s="152" t="s">
        <v>1844</v>
      </c>
      <c r="F80" s="153" t="s">
        <v>1846</v>
      </c>
      <c r="G80" s="136" t="s">
        <v>1100</v>
      </c>
    </row>
    <row r="81" spans="2:7" x14ac:dyDescent="0.2">
      <c r="B81" s="648"/>
      <c r="C81" s="351" t="s">
        <v>389</v>
      </c>
      <c r="D81" s="160" t="s">
        <v>402</v>
      </c>
      <c r="E81" s="152" t="s">
        <v>1847</v>
      </c>
      <c r="F81" s="153" t="s">
        <v>1848</v>
      </c>
      <c r="G81" s="136" t="s">
        <v>1100</v>
      </c>
    </row>
    <row r="82" spans="2:7" x14ac:dyDescent="0.2">
      <c r="B82" s="648"/>
      <c r="C82" s="351" t="s">
        <v>389</v>
      </c>
      <c r="D82" s="160" t="s">
        <v>403</v>
      </c>
      <c r="E82" s="152" t="s">
        <v>1751</v>
      </c>
      <c r="F82" s="153" t="s">
        <v>1849</v>
      </c>
      <c r="G82" s="136" t="s">
        <v>1100</v>
      </c>
    </row>
    <row r="83" spans="2:7" x14ac:dyDescent="0.2">
      <c r="B83" s="648"/>
      <c r="C83" s="351" t="s">
        <v>389</v>
      </c>
      <c r="D83" s="160" t="s">
        <v>404</v>
      </c>
      <c r="E83" s="152" t="s">
        <v>1850</v>
      </c>
      <c r="F83" s="153" t="s">
        <v>1851</v>
      </c>
      <c r="G83" s="136" t="s">
        <v>1100</v>
      </c>
    </row>
    <row r="84" spans="2:7" ht="25.5" x14ac:dyDescent="0.2">
      <c r="B84" s="648"/>
      <c r="C84" s="351" t="s">
        <v>389</v>
      </c>
      <c r="D84" s="160" t="s">
        <v>405</v>
      </c>
      <c r="E84" s="152" t="s">
        <v>1852</v>
      </c>
      <c r="F84" s="153" t="s">
        <v>1853</v>
      </c>
      <c r="G84" s="136" t="s">
        <v>1100</v>
      </c>
    </row>
    <row r="85" spans="2:7" ht="25.5" x14ac:dyDescent="0.2">
      <c r="B85" s="648"/>
      <c r="C85" s="351" t="s">
        <v>389</v>
      </c>
      <c r="D85" s="160" t="s">
        <v>406</v>
      </c>
      <c r="E85" s="152" t="s">
        <v>1857</v>
      </c>
      <c r="F85" s="153" t="s">
        <v>1854</v>
      </c>
      <c r="G85" s="136" t="s">
        <v>1100</v>
      </c>
    </row>
    <row r="86" spans="2:7" x14ac:dyDescent="0.2">
      <c r="B86" s="648"/>
      <c r="C86" s="351" t="s">
        <v>389</v>
      </c>
      <c r="D86" s="160" t="s">
        <v>407</v>
      </c>
      <c r="E86" s="152" t="s">
        <v>1855</v>
      </c>
      <c r="F86" s="153" t="s">
        <v>1856</v>
      </c>
      <c r="G86" s="136" t="s">
        <v>1100</v>
      </c>
    </row>
    <row r="87" spans="2:7" ht="25.5" x14ac:dyDescent="0.2">
      <c r="B87" s="648"/>
      <c r="C87" s="351" t="s">
        <v>389</v>
      </c>
      <c r="D87" s="160" t="s">
        <v>408</v>
      </c>
      <c r="E87" s="152" t="s">
        <v>1858</v>
      </c>
      <c r="F87" s="153" t="s">
        <v>1859</v>
      </c>
      <c r="G87" s="136" t="s">
        <v>1100</v>
      </c>
    </row>
    <row r="88" spans="2:7" ht="25.5" x14ac:dyDescent="0.2">
      <c r="B88" s="648"/>
      <c r="C88" s="351" t="s">
        <v>389</v>
      </c>
      <c r="D88" s="160" t="s">
        <v>409</v>
      </c>
      <c r="E88" s="152" t="s">
        <v>1858</v>
      </c>
      <c r="F88" s="153" t="s">
        <v>1860</v>
      </c>
      <c r="G88" s="136" t="s">
        <v>1100</v>
      </c>
    </row>
    <row r="89" spans="2:7" x14ac:dyDescent="0.2">
      <c r="B89" s="648"/>
      <c r="C89" s="351" t="s">
        <v>389</v>
      </c>
      <c r="D89" s="160" t="s">
        <v>410</v>
      </c>
      <c r="E89" s="152" t="s">
        <v>1861</v>
      </c>
      <c r="F89" s="153" t="s">
        <v>1862</v>
      </c>
      <c r="G89" s="136" t="s">
        <v>1100</v>
      </c>
    </row>
    <row r="90" spans="2:7" ht="25.5" x14ac:dyDescent="0.2">
      <c r="B90" s="648"/>
      <c r="C90" s="351" t="s">
        <v>389</v>
      </c>
      <c r="D90" s="160" t="s">
        <v>411</v>
      </c>
      <c r="E90" s="152" t="s">
        <v>1863</v>
      </c>
      <c r="F90" s="153" t="s">
        <v>1864</v>
      </c>
      <c r="G90" s="136" t="s">
        <v>1100</v>
      </c>
    </row>
    <row r="91" spans="2:7" x14ac:dyDescent="0.2">
      <c r="B91" s="648"/>
      <c r="C91" s="351" t="s">
        <v>389</v>
      </c>
      <c r="D91" s="160" t="s">
        <v>412</v>
      </c>
      <c r="E91" s="152" t="s">
        <v>1759</v>
      </c>
      <c r="F91" s="153" t="s">
        <v>1760</v>
      </c>
      <c r="G91" s="136" t="s">
        <v>1100</v>
      </c>
    </row>
    <row r="92" spans="2:7" x14ac:dyDescent="0.2">
      <c r="B92" s="648"/>
      <c r="C92" s="351" t="s">
        <v>389</v>
      </c>
      <c r="D92" s="160" t="s">
        <v>413</v>
      </c>
      <c r="E92" s="152" t="s">
        <v>1761</v>
      </c>
      <c r="F92" s="153" t="s">
        <v>1865</v>
      </c>
      <c r="G92" s="136" t="s">
        <v>1100</v>
      </c>
    </row>
    <row r="93" spans="2:7" ht="25.5" x14ac:dyDescent="0.2">
      <c r="B93" s="648"/>
      <c r="C93" s="351" t="s">
        <v>389</v>
      </c>
      <c r="D93" s="160" t="s">
        <v>414</v>
      </c>
      <c r="E93" s="152" t="s">
        <v>1866</v>
      </c>
      <c r="F93" s="153" t="s">
        <v>1867</v>
      </c>
      <c r="G93" s="136" t="s">
        <v>1100</v>
      </c>
    </row>
    <row r="94" spans="2:7" x14ac:dyDescent="0.2">
      <c r="B94" s="648"/>
      <c r="C94" s="351" t="s">
        <v>389</v>
      </c>
      <c r="D94" s="160" t="s">
        <v>415</v>
      </c>
      <c r="E94" s="152" t="s">
        <v>1868</v>
      </c>
      <c r="F94" s="153" t="s">
        <v>1869</v>
      </c>
      <c r="G94" s="136" t="s">
        <v>1100</v>
      </c>
    </row>
    <row r="95" spans="2:7" x14ac:dyDescent="0.2">
      <c r="B95" s="648"/>
      <c r="C95" s="351" t="s">
        <v>389</v>
      </c>
      <c r="D95" s="160" t="s">
        <v>416</v>
      </c>
      <c r="E95" s="152" t="s">
        <v>1762</v>
      </c>
      <c r="F95" s="153" t="s">
        <v>1870</v>
      </c>
      <c r="G95" s="136" t="s">
        <v>1100</v>
      </c>
    </row>
    <row r="96" spans="2:7" x14ac:dyDescent="0.2">
      <c r="B96" s="648"/>
      <c r="C96" s="351" t="s">
        <v>389</v>
      </c>
      <c r="D96" s="160" t="s">
        <v>417</v>
      </c>
      <c r="E96" s="152" t="s">
        <v>1764</v>
      </c>
      <c r="F96" s="153" t="s">
        <v>1871</v>
      </c>
      <c r="G96" s="136" t="s">
        <v>1100</v>
      </c>
    </row>
    <row r="97" spans="2:7" x14ac:dyDescent="0.2">
      <c r="B97" s="648"/>
      <c r="C97" s="351" t="s">
        <v>389</v>
      </c>
      <c r="D97" s="160" t="s">
        <v>418</v>
      </c>
      <c r="E97" s="152" t="s">
        <v>1872</v>
      </c>
      <c r="F97" s="153" t="s">
        <v>1873</v>
      </c>
      <c r="G97" s="136" t="s">
        <v>1100</v>
      </c>
    </row>
    <row r="98" spans="2:7" x14ac:dyDescent="0.2">
      <c r="B98" s="648"/>
      <c r="C98" s="351" t="s">
        <v>389</v>
      </c>
      <c r="D98" s="160" t="s">
        <v>419</v>
      </c>
      <c r="E98" s="152" t="s">
        <v>1874</v>
      </c>
      <c r="F98" s="153" t="s">
        <v>1875</v>
      </c>
      <c r="G98" s="136" t="s">
        <v>1100</v>
      </c>
    </row>
    <row r="99" spans="2:7" x14ac:dyDescent="0.2">
      <c r="B99" s="648"/>
      <c r="C99" s="351" t="s">
        <v>389</v>
      </c>
      <c r="D99" s="160" t="s">
        <v>349</v>
      </c>
      <c r="E99" s="152" t="s">
        <v>1876</v>
      </c>
      <c r="F99" s="153" t="s">
        <v>1877</v>
      </c>
      <c r="G99" s="136" t="s">
        <v>1100</v>
      </c>
    </row>
    <row r="100" spans="2:7" x14ac:dyDescent="0.2">
      <c r="B100" s="648"/>
      <c r="C100" s="351" t="s">
        <v>389</v>
      </c>
      <c r="D100" s="160" t="s">
        <v>420</v>
      </c>
      <c r="E100" s="152" t="s">
        <v>1878</v>
      </c>
      <c r="F100" s="153" t="s">
        <v>1879</v>
      </c>
      <c r="G100" s="136" t="s">
        <v>1100</v>
      </c>
    </row>
    <row r="101" spans="2:7" x14ac:dyDescent="0.2">
      <c r="B101" s="648"/>
      <c r="C101" s="351" t="s">
        <v>389</v>
      </c>
      <c r="D101" s="160" t="s">
        <v>421</v>
      </c>
      <c r="E101" s="152" t="s">
        <v>1880</v>
      </c>
      <c r="F101" s="153" t="s">
        <v>1881</v>
      </c>
      <c r="G101" s="136" t="s">
        <v>1100</v>
      </c>
    </row>
    <row r="102" spans="2:7" x14ac:dyDescent="0.2">
      <c r="B102" s="648"/>
      <c r="C102" s="351" t="s">
        <v>389</v>
      </c>
      <c r="D102" s="160" t="s">
        <v>422</v>
      </c>
      <c r="E102" s="152" t="s">
        <v>1882</v>
      </c>
      <c r="F102" s="153" t="s">
        <v>1883</v>
      </c>
      <c r="G102" s="136" t="s">
        <v>1100</v>
      </c>
    </row>
    <row r="103" spans="2:7" x14ac:dyDescent="0.2">
      <c r="B103" s="648"/>
      <c r="C103" s="351" t="s">
        <v>389</v>
      </c>
      <c r="D103" s="160" t="s">
        <v>3134</v>
      </c>
      <c r="E103" s="152" t="s">
        <v>3135</v>
      </c>
      <c r="F103" s="153" t="s">
        <v>3154</v>
      </c>
      <c r="G103" s="136" t="s">
        <v>1100</v>
      </c>
    </row>
    <row r="104" spans="2:7" x14ac:dyDescent="0.2">
      <c r="B104" s="648"/>
      <c r="C104" s="351" t="s">
        <v>389</v>
      </c>
      <c r="D104" s="160" t="s">
        <v>423</v>
      </c>
      <c r="E104" s="152" t="s">
        <v>1884</v>
      </c>
      <c r="F104" s="153" t="s">
        <v>1885</v>
      </c>
      <c r="G104" s="136" t="s">
        <v>1100</v>
      </c>
    </row>
    <row r="105" spans="2:7" x14ac:dyDescent="0.2">
      <c r="B105" s="648"/>
      <c r="C105" s="351" t="s">
        <v>389</v>
      </c>
      <c r="D105" s="160" t="s">
        <v>424</v>
      </c>
      <c r="E105" s="152" t="s">
        <v>1886</v>
      </c>
      <c r="F105" s="153" t="s">
        <v>1887</v>
      </c>
      <c r="G105" s="136" t="s">
        <v>1100</v>
      </c>
    </row>
    <row r="106" spans="2:7" x14ac:dyDescent="0.2">
      <c r="B106" s="648"/>
      <c r="C106" s="351" t="s">
        <v>389</v>
      </c>
      <c r="D106" s="160" t="s">
        <v>3136</v>
      </c>
      <c r="E106" s="152" t="s">
        <v>3137</v>
      </c>
      <c r="F106" s="153" t="s">
        <v>3156</v>
      </c>
      <c r="G106" s="136" t="s">
        <v>1100</v>
      </c>
    </row>
    <row r="107" spans="2:7" x14ac:dyDescent="0.2">
      <c r="B107" s="648"/>
      <c r="C107" s="351" t="s">
        <v>389</v>
      </c>
      <c r="D107" s="160" t="s">
        <v>425</v>
      </c>
      <c r="E107" s="152" t="s">
        <v>1769</v>
      </c>
      <c r="F107" s="153" t="s">
        <v>1888</v>
      </c>
      <c r="G107" s="136" t="s">
        <v>1100</v>
      </c>
    </row>
    <row r="108" spans="2:7" x14ac:dyDescent="0.2">
      <c r="B108" s="648"/>
      <c r="C108" s="351" t="s">
        <v>389</v>
      </c>
      <c r="D108" s="160" t="s">
        <v>426</v>
      </c>
      <c r="E108" s="152" t="s">
        <v>1784</v>
      </c>
      <c r="F108" s="153" t="s">
        <v>1889</v>
      </c>
      <c r="G108" s="136" t="s">
        <v>1100</v>
      </c>
    </row>
    <row r="109" spans="2:7" ht="25.5" x14ac:dyDescent="0.2">
      <c r="B109" s="648"/>
      <c r="C109" s="351" t="s">
        <v>389</v>
      </c>
      <c r="D109" s="160" t="s">
        <v>427</v>
      </c>
      <c r="E109" s="152" t="s">
        <v>1890</v>
      </c>
      <c r="F109" s="153" t="s">
        <v>1891</v>
      </c>
      <c r="G109" s="136" t="s">
        <v>1100</v>
      </c>
    </row>
    <row r="110" spans="2:7" x14ac:dyDescent="0.2">
      <c r="B110" s="648"/>
      <c r="C110" s="351" t="s">
        <v>389</v>
      </c>
      <c r="D110" s="160" t="s">
        <v>428</v>
      </c>
      <c r="E110" s="152" t="s">
        <v>1892</v>
      </c>
      <c r="F110" s="153" t="s">
        <v>1893</v>
      </c>
      <c r="G110" s="136" t="s">
        <v>1100</v>
      </c>
    </row>
    <row r="111" spans="2:7" x14ac:dyDescent="0.2">
      <c r="B111" s="648"/>
      <c r="C111" s="351" t="s">
        <v>389</v>
      </c>
      <c r="D111" s="160" t="s">
        <v>429</v>
      </c>
      <c r="E111" s="152" t="s">
        <v>1894</v>
      </c>
      <c r="F111" s="153" t="s">
        <v>3155</v>
      </c>
      <c r="G111" s="136" t="s">
        <v>1100</v>
      </c>
    </row>
    <row r="112" spans="2:7" ht="25.5" x14ac:dyDescent="0.2">
      <c r="B112" s="648"/>
      <c r="C112" s="351" t="s">
        <v>389</v>
      </c>
      <c r="D112" s="160" t="s">
        <v>3138</v>
      </c>
      <c r="E112" s="152" t="s">
        <v>3139</v>
      </c>
      <c r="F112" s="153" t="s">
        <v>1895</v>
      </c>
      <c r="G112" s="136" t="s">
        <v>1100</v>
      </c>
    </row>
    <row r="113" spans="2:7" x14ac:dyDescent="0.2">
      <c r="B113" s="648"/>
      <c r="C113" s="351" t="s">
        <v>389</v>
      </c>
      <c r="D113" s="160" t="s">
        <v>430</v>
      </c>
      <c r="E113" s="152" t="s">
        <v>1772</v>
      </c>
      <c r="F113" s="153" t="s">
        <v>1896</v>
      </c>
      <c r="G113" s="136" t="s">
        <v>1100</v>
      </c>
    </row>
    <row r="114" spans="2:7" x14ac:dyDescent="0.2">
      <c r="B114" s="648"/>
      <c r="C114" s="351" t="s">
        <v>389</v>
      </c>
      <c r="D114" s="160" t="s">
        <v>431</v>
      </c>
      <c r="E114" s="152" t="s">
        <v>1897</v>
      </c>
      <c r="F114" s="153" t="s">
        <v>3158</v>
      </c>
      <c r="G114" s="136" t="s">
        <v>1100</v>
      </c>
    </row>
    <row r="115" spans="2:7" x14ac:dyDescent="0.2">
      <c r="B115" s="648"/>
      <c r="C115" s="351" t="s">
        <v>389</v>
      </c>
      <c r="D115" s="160" t="s">
        <v>3140</v>
      </c>
      <c r="E115" s="152" t="s">
        <v>3141</v>
      </c>
      <c r="F115" s="153" t="s">
        <v>3157</v>
      </c>
      <c r="G115" s="136" t="s">
        <v>1100</v>
      </c>
    </row>
    <row r="116" spans="2:7" ht="25.5" x14ac:dyDescent="0.2">
      <c r="B116" s="648"/>
      <c r="C116" s="351" t="s">
        <v>389</v>
      </c>
      <c r="D116" s="160" t="s">
        <v>432</v>
      </c>
      <c r="E116" s="152" t="s">
        <v>1898</v>
      </c>
      <c r="F116" s="153" t="s">
        <v>1899</v>
      </c>
      <c r="G116" s="136" t="s">
        <v>1100</v>
      </c>
    </row>
    <row r="117" spans="2:7" x14ac:dyDescent="0.2">
      <c r="B117" s="648"/>
      <c r="C117" s="351" t="s">
        <v>389</v>
      </c>
      <c r="D117" s="160" t="s">
        <v>433</v>
      </c>
      <c r="E117" s="152" t="s">
        <v>1900</v>
      </c>
      <c r="F117" s="153" t="s">
        <v>1901</v>
      </c>
      <c r="G117" s="136" t="s">
        <v>1100</v>
      </c>
    </row>
    <row r="118" spans="2:7" x14ac:dyDescent="0.2">
      <c r="B118" s="648"/>
      <c r="C118" s="351" t="s">
        <v>389</v>
      </c>
      <c r="D118" s="160" t="s">
        <v>434</v>
      </c>
      <c r="E118" s="152" t="s">
        <v>1902</v>
      </c>
      <c r="F118" s="153" t="s">
        <v>1903</v>
      </c>
      <c r="G118" s="136" t="s">
        <v>1100</v>
      </c>
    </row>
    <row r="119" spans="2:7" x14ac:dyDescent="0.2">
      <c r="B119" s="648"/>
      <c r="C119" s="351" t="s">
        <v>389</v>
      </c>
      <c r="D119" s="160" t="s">
        <v>435</v>
      </c>
      <c r="E119" s="152" t="s">
        <v>436</v>
      </c>
      <c r="F119" s="153" t="s">
        <v>1905</v>
      </c>
      <c r="G119" s="136" t="s">
        <v>1100</v>
      </c>
    </row>
    <row r="120" spans="2:7" x14ac:dyDescent="0.2">
      <c r="B120" s="648"/>
      <c r="C120" s="351" t="s">
        <v>389</v>
      </c>
      <c r="D120" s="160" t="s">
        <v>437</v>
      </c>
      <c r="E120" s="152" t="s">
        <v>438</v>
      </c>
      <c r="F120" s="153" t="s">
        <v>1906</v>
      </c>
      <c r="G120" s="136" t="s">
        <v>1100</v>
      </c>
    </row>
    <row r="121" spans="2:7" x14ac:dyDescent="0.2">
      <c r="B121" s="648"/>
      <c r="C121" s="351" t="s">
        <v>389</v>
      </c>
      <c r="D121" s="160" t="s">
        <v>439</v>
      </c>
      <c r="E121" s="152" t="s">
        <v>1904</v>
      </c>
      <c r="F121" s="153" t="s">
        <v>1907</v>
      </c>
      <c r="G121" s="136" t="s">
        <v>1100</v>
      </c>
    </row>
    <row r="122" spans="2:7" x14ac:dyDescent="0.2">
      <c r="B122" s="648"/>
      <c r="C122" s="351" t="s">
        <v>389</v>
      </c>
      <c r="D122" s="160" t="s">
        <v>440</v>
      </c>
      <c r="E122" s="152" t="s">
        <v>441</v>
      </c>
      <c r="F122" s="153" t="s">
        <v>1908</v>
      </c>
      <c r="G122" s="136" t="s">
        <v>1100</v>
      </c>
    </row>
    <row r="123" spans="2:7" x14ac:dyDescent="0.2">
      <c r="B123" s="648"/>
      <c r="C123" s="351" t="s">
        <v>389</v>
      </c>
      <c r="D123" s="160" t="s">
        <v>442</v>
      </c>
      <c r="E123" s="152" t="s">
        <v>443</v>
      </c>
      <c r="F123" s="153" t="s">
        <v>1909</v>
      </c>
      <c r="G123" s="136" t="s">
        <v>1100</v>
      </c>
    </row>
    <row r="124" spans="2:7" x14ac:dyDescent="0.2">
      <c r="B124" s="648"/>
      <c r="C124" s="351" t="s">
        <v>389</v>
      </c>
      <c r="D124" s="160" t="s">
        <v>444</v>
      </c>
      <c r="E124" s="152" t="s">
        <v>445</v>
      </c>
      <c r="F124" s="153" t="s">
        <v>1910</v>
      </c>
      <c r="G124" s="136" t="s">
        <v>1100</v>
      </c>
    </row>
    <row r="125" spans="2:7" x14ac:dyDescent="0.2">
      <c r="B125" s="648"/>
      <c r="C125" s="351" t="s">
        <v>389</v>
      </c>
      <c r="D125" s="160" t="s">
        <v>446</v>
      </c>
      <c r="E125" s="152" t="s">
        <v>447</v>
      </c>
      <c r="F125" s="153" t="s">
        <v>1931</v>
      </c>
      <c r="G125" s="136" t="s">
        <v>1100</v>
      </c>
    </row>
    <row r="126" spans="2:7" x14ac:dyDescent="0.2">
      <c r="B126" s="648"/>
      <c r="C126" s="351" t="s">
        <v>389</v>
      </c>
      <c r="D126" s="160" t="s">
        <v>448</v>
      </c>
      <c r="E126" s="152" t="s">
        <v>1911</v>
      </c>
      <c r="F126" s="153" t="s">
        <v>1932</v>
      </c>
      <c r="G126" s="136" t="s">
        <v>1100</v>
      </c>
    </row>
    <row r="127" spans="2:7" x14ac:dyDescent="0.2">
      <c r="B127" s="648"/>
      <c r="C127" s="351" t="s">
        <v>389</v>
      </c>
      <c r="D127" s="160" t="s">
        <v>449</v>
      </c>
      <c r="E127" s="152" t="s">
        <v>1912</v>
      </c>
      <c r="F127" s="153" t="s">
        <v>1933</v>
      </c>
      <c r="G127" s="136" t="s">
        <v>1100</v>
      </c>
    </row>
    <row r="128" spans="2:7" x14ac:dyDescent="0.2">
      <c r="B128" s="648"/>
      <c r="C128" s="351" t="s">
        <v>389</v>
      </c>
      <c r="D128" s="160" t="s">
        <v>450</v>
      </c>
      <c r="E128" s="152" t="s">
        <v>1913</v>
      </c>
      <c r="F128" s="153" t="s">
        <v>1934</v>
      </c>
      <c r="G128" s="136" t="s">
        <v>1100</v>
      </c>
    </row>
    <row r="129" spans="2:7" x14ac:dyDescent="0.2">
      <c r="B129" s="648"/>
      <c r="C129" s="351" t="s">
        <v>389</v>
      </c>
      <c r="D129" s="160" t="s">
        <v>451</v>
      </c>
      <c r="E129" s="152" t="s">
        <v>1914</v>
      </c>
      <c r="F129" s="153" t="s">
        <v>1935</v>
      </c>
      <c r="G129" s="136" t="s">
        <v>1100</v>
      </c>
    </row>
    <row r="130" spans="2:7" x14ac:dyDescent="0.2">
      <c r="B130" s="648"/>
      <c r="C130" s="351" t="s">
        <v>389</v>
      </c>
      <c r="D130" s="160" t="s">
        <v>452</v>
      </c>
      <c r="E130" s="152" t="s">
        <v>1915</v>
      </c>
      <c r="F130" s="153" t="s">
        <v>1936</v>
      </c>
      <c r="G130" s="136" t="s">
        <v>1100</v>
      </c>
    </row>
    <row r="131" spans="2:7" x14ac:dyDescent="0.2">
      <c r="B131" s="648"/>
      <c r="C131" s="351" t="s">
        <v>389</v>
      </c>
      <c r="D131" s="160" t="s">
        <v>453</v>
      </c>
      <c r="E131" s="152" t="s">
        <v>1916</v>
      </c>
      <c r="F131" s="153" t="s">
        <v>1937</v>
      </c>
      <c r="G131" s="136" t="s">
        <v>1100</v>
      </c>
    </row>
    <row r="132" spans="2:7" x14ac:dyDescent="0.2">
      <c r="B132" s="648"/>
      <c r="C132" s="351" t="s">
        <v>389</v>
      </c>
      <c r="D132" s="160" t="s">
        <v>454</v>
      </c>
      <c r="E132" s="152" t="s">
        <v>1917</v>
      </c>
      <c r="F132" s="153" t="s">
        <v>1938</v>
      </c>
      <c r="G132" s="136" t="s">
        <v>1100</v>
      </c>
    </row>
    <row r="133" spans="2:7" x14ac:dyDescent="0.2">
      <c r="B133" s="648"/>
      <c r="C133" s="351" t="s">
        <v>389</v>
      </c>
      <c r="D133" s="160" t="s">
        <v>455</v>
      </c>
      <c r="E133" s="152" t="s">
        <v>1918</v>
      </c>
      <c r="F133" s="153" t="s">
        <v>1939</v>
      </c>
      <c r="G133" s="136" t="s">
        <v>1100</v>
      </c>
    </row>
    <row r="134" spans="2:7" x14ac:dyDescent="0.2">
      <c r="B134" s="648"/>
      <c r="C134" s="351" t="s">
        <v>389</v>
      </c>
      <c r="D134" s="160" t="s">
        <v>456</v>
      </c>
      <c r="E134" s="152" t="s">
        <v>1919</v>
      </c>
      <c r="F134" s="153" t="s">
        <v>1940</v>
      </c>
      <c r="G134" s="136" t="s">
        <v>1100</v>
      </c>
    </row>
    <row r="135" spans="2:7" x14ac:dyDescent="0.2">
      <c r="B135" s="648"/>
      <c r="C135" s="351" t="s">
        <v>389</v>
      </c>
      <c r="D135" s="160" t="s">
        <v>457</v>
      </c>
      <c r="E135" s="152" t="s">
        <v>1920</v>
      </c>
      <c r="F135" s="153" t="s">
        <v>1941</v>
      </c>
      <c r="G135" s="136" t="s">
        <v>1100</v>
      </c>
    </row>
    <row r="136" spans="2:7" x14ac:dyDescent="0.2">
      <c r="B136" s="648"/>
      <c r="C136" s="351" t="s">
        <v>389</v>
      </c>
      <c r="D136" s="160" t="s">
        <v>458</v>
      </c>
      <c r="E136" s="152" t="s">
        <v>1921</v>
      </c>
      <c r="F136" s="153" t="s">
        <v>1942</v>
      </c>
      <c r="G136" s="136" t="s">
        <v>1100</v>
      </c>
    </row>
    <row r="137" spans="2:7" x14ac:dyDescent="0.2">
      <c r="B137" s="648"/>
      <c r="C137" s="351" t="s">
        <v>389</v>
      </c>
      <c r="D137" s="160" t="s">
        <v>459</v>
      </c>
      <c r="E137" s="152" t="s">
        <v>1922</v>
      </c>
      <c r="F137" s="153" t="s">
        <v>1943</v>
      </c>
      <c r="G137" s="136" t="s">
        <v>1100</v>
      </c>
    </row>
    <row r="138" spans="2:7" x14ac:dyDescent="0.2">
      <c r="B138" s="648"/>
      <c r="C138" s="351" t="s">
        <v>389</v>
      </c>
      <c r="D138" s="160" t="s">
        <v>460</v>
      </c>
      <c r="E138" s="152" t="s">
        <v>1923</v>
      </c>
      <c r="F138" s="153" t="s">
        <v>1944</v>
      </c>
      <c r="G138" s="136" t="s">
        <v>1100</v>
      </c>
    </row>
    <row r="139" spans="2:7" x14ac:dyDescent="0.2">
      <c r="B139" s="648"/>
      <c r="C139" s="351" t="s">
        <v>389</v>
      </c>
      <c r="D139" s="160" t="s">
        <v>461</v>
      </c>
      <c r="E139" s="152" t="s">
        <v>1924</v>
      </c>
      <c r="F139" s="153" t="s">
        <v>1945</v>
      </c>
      <c r="G139" s="136" t="s">
        <v>1100</v>
      </c>
    </row>
    <row r="140" spans="2:7" x14ac:dyDescent="0.2">
      <c r="B140" s="648"/>
      <c r="C140" s="351" t="s">
        <v>389</v>
      </c>
      <c r="D140" s="160" t="s">
        <v>462</v>
      </c>
      <c r="E140" s="152" t="s">
        <v>1925</v>
      </c>
      <c r="F140" s="153" t="s">
        <v>1946</v>
      </c>
      <c r="G140" s="136" t="s">
        <v>1100</v>
      </c>
    </row>
    <row r="141" spans="2:7" x14ac:dyDescent="0.2">
      <c r="B141" s="648"/>
      <c r="C141" s="351" t="s">
        <v>389</v>
      </c>
      <c r="D141" s="160" t="s">
        <v>463</v>
      </c>
      <c r="E141" s="152" t="s">
        <v>1926</v>
      </c>
      <c r="F141" s="153" t="s">
        <v>1947</v>
      </c>
      <c r="G141" s="136" t="s">
        <v>1100</v>
      </c>
    </row>
    <row r="142" spans="2:7" x14ac:dyDescent="0.2">
      <c r="B142" s="648"/>
      <c r="C142" s="351" t="s">
        <v>389</v>
      </c>
      <c r="D142" s="160" t="s">
        <v>464</v>
      </c>
      <c r="E142" s="152" t="s">
        <v>362</v>
      </c>
      <c r="F142" s="153" t="s">
        <v>1948</v>
      </c>
      <c r="G142" s="136" t="s">
        <v>1100</v>
      </c>
    </row>
    <row r="143" spans="2:7" x14ac:dyDescent="0.2">
      <c r="B143" s="648"/>
      <c r="C143" s="351" t="s">
        <v>389</v>
      </c>
      <c r="D143" s="160" t="s">
        <v>465</v>
      </c>
      <c r="E143" s="152" t="s">
        <v>362</v>
      </c>
      <c r="F143" s="153" t="s">
        <v>1949</v>
      </c>
      <c r="G143" s="136" t="s">
        <v>1100</v>
      </c>
    </row>
    <row r="144" spans="2:7" x14ac:dyDescent="0.2">
      <c r="B144" s="648"/>
      <c r="C144" s="351" t="s">
        <v>389</v>
      </c>
      <c r="D144" s="160" t="s">
        <v>466</v>
      </c>
      <c r="E144" s="152" t="s">
        <v>362</v>
      </c>
      <c r="F144" s="153" t="s">
        <v>1950</v>
      </c>
      <c r="G144" s="136" t="s">
        <v>1100</v>
      </c>
    </row>
    <row r="145" spans="2:7" x14ac:dyDescent="0.2">
      <c r="B145" s="648"/>
      <c r="C145" s="351" t="s">
        <v>389</v>
      </c>
      <c r="D145" s="160" t="s">
        <v>467</v>
      </c>
      <c r="E145" s="152" t="s">
        <v>1927</v>
      </c>
      <c r="F145" s="153" t="s">
        <v>1951</v>
      </c>
      <c r="G145" s="136" t="s">
        <v>1100</v>
      </c>
    </row>
    <row r="146" spans="2:7" x14ac:dyDescent="0.2">
      <c r="B146" s="648"/>
      <c r="C146" s="351" t="s">
        <v>389</v>
      </c>
      <c r="D146" s="160" t="s">
        <v>469</v>
      </c>
      <c r="E146" s="152" t="s">
        <v>1927</v>
      </c>
      <c r="F146" s="153" t="s">
        <v>1952</v>
      </c>
      <c r="G146" s="136" t="s">
        <v>1100</v>
      </c>
    </row>
    <row r="147" spans="2:7" x14ac:dyDescent="0.2">
      <c r="B147" s="648"/>
      <c r="C147" s="351" t="s">
        <v>389</v>
      </c>
      <c r="D147" s="160" t="s">
        <v>470</v>
      </c>
      <c r="E147" s="152" t="s">
        <v>1927</v>
      </c>
      <c r="F147" s="153" t="s">
        <v>1953</v>
      </c>
      <c r="G147" s="136" t="s">
        <v>1100</v>
      </c>
    </row>
    <row r="148" spans="2:7" x14ac:dyDescent="0.2">
      <c r="B148" s="648"/>
      <c r="C148" s="351" t="s">
        <v>389</v>
      </c>
      <c r="D148" s="160" t="s">
        <v>471</v>
      </c>
      <c r="E148" s="152" t="s">
        <v>1927</v>
      </c>
      <c r="F148" s="153" t="s">
        <v>1953</v>
      </c>
      <c r="G148" s="136" t="s">
        <v>1100</v>
      </c>
    </row>
    <row r="149" spans="2:7" x14ac:dyDescent="0.2">
      <c r="B149" s="648"/>
      <c r="C149" s="351" t="s">
        <v>389</v>
      </c>
      <c r="D149" s="160" t="s">
        <v>472</v>
      </c>
      <c r="E149" s="152" t="s">
        <v>1927</v>
      </c>
      <c r="F149" s="153" t="s">
        <v>1954</v>
      </c>
      <c r="G149" s="136" t="s">
        <v>1100</v>
      </c>
    </row>
    <row r="150" spans="2:7" x14ac:dyDescent="0.2">
      <c r="B150" s="648"/>
      <c r="C150" s="351" t="s">
        <v>389</v>
      </c>
      <c r="D150" s="160" t="s">
        <v>473</v>
      </c>
      <c r="E150" s="152" t="s">
        <v>1928</v>
      </c>
      <c r="F150" s="153" t="s">
        <v>1955</v>
      </c>
      <c r="G150" s="136" t="s">
        <v>1100</v>
      </c>
    </row>
    <row r="151" spans="2:7" x14ac:dyDescent="0.2">
      <c r="B151" s="648"/>
      <c r="C151" s="351" t="s">
        <v>389</v>
      </c>
      <c r="D151" s="160" t="s">
        <v>474</v>
      </c>
      <c r="E151" s="152" t="s">
        <v>1928</v>
      </c>
      <c r="F151" s="153" t="s">
        <v>1956</v>
      </c>
      <c r="G151" s="136" t="s">
        <v>1100</v>
      </c>
    </row>
    <row r="152" spans="2:7" x14ac:dyDescent="0.2">
      <c r="B152" s="648"/>
      <c r="C152" s="351" t="s">
        <v>389</v>
      </c>
      <c r="D152" s="160" t="s">
        <v>475</v>
      </c>
      <c r="E152" s="152" t="s">
        <v>1928</v>
      </c>
      <c r="F152" s="153" t="s">
        <v>1957</v>
      </c>
      <c r="G152" s="136" t="s">
        <v>1100</v>
      </c>
    </row>
    <row r="153" spans="2:7" ht="25.5" x14ac:dyDescent="0.2">
      <c r="B153" s="648"/>
      <c r="C153" s="351" t="s">
        <v>389</v>
      </c>
      <c r="D153" s="160" t="s">
        <v>476</v>
      </c>
      <c r="E153" s="152" t="s">
        <v>1929</v>
      </c>
      <c r="F153" s="153" t="s">
        <v>1958</v>
      </c>
      <c r="G153" s="136" t="s">
        <v>1100</v>
      </c>
    </row>
    <row r="154" spans="2:7" x14ac:dyDescent="0.2">
      <c r="B154" s="648"/>
      <c r="C154" s="351" t="s">
        <v>389</v>
      </c>
      <c r="D154" s="160" t="s">
        <v>477</v>
      </c>
      <c r="E154" s="152" t="s">
        <v>1789</v>
      </c>
      <c r="F154" s="153" t="s">
        <v>1959</v>
      </c>
      <c r="G154" s="136" t="s">
        <v>1100</v>
      </c>
    </row>
    <row r="155" spans="2:7" x14ac:dyDescent="0.2">
      <c r="B155" s="648"/>
      <c r="C155" s="351" t="s">
        <v>389</v>
      </c>
      <c r="D155" s="160" t="s">
        <v>478</v>
      </c>
      <c r="E155" s="152" t="s">
        <v>1789</v>
      </c>
      <c r="F155" s="153" t="s">
        <v>1960</v>
      </c>
      <c r="G155" s="136" t="s">
        <v>1100</v>
      </c>
    </row>
    <row r="156" spans="2:7" x14ac:dyDescent="0.2">
      <c r="B156" s="648"/>
      <c r="C156" s="351" t="s">
        <v>389</v>
      </c>
      <c r="D156" s="160" t="s">
        <v>479</v>
      </c>
      <c r="E156" s="152" t="s">
        <v>1790</v>
      </c>
      <c r="F156" s="153" t="s">
        <v>1961</v>
      </c>
      <c r="G156" s="136" t="s">
        <v>1100</v>
      </c>
    </row>
    <row r="157" spans="2:7" x14ac:dyDescent="0.2">
      <c r="B157" s="648"/>
      <c r="C157" s="351" t="s">
        <v>389</v>
      </c>
      <c r="D157" s="160" t="s">
        <v>480</v>
      </c>
      <c r="E157" s="152" t="s">
        <v>1792</v>
      </c>
      <c r="F157" s="153" t="s">
        <v>1962</v>
      </c>
      <c r="G157" s="136" t="s">
        <v>1100</v>
      </c>
    </row>
    <row r="158" spans="2:7" x14ac:dyDescent="0.2">
      <c r="B158" s="648"/>
      <c r="C158" s="351" t="s">
        <v>389</v>
      </c>
      <c r="D158" s="160" t="s">
        <v>481</v>
      </c>
      <c r="E158" s="152" t="s">
        <v>1930</v>
      </c>
      <c r="F158" s="153" t="s">
        <v>1963</v>
      </c>
      <c r="G158" s="136" t="s">
        <v>1100</v>
      </c>
    </row>
    <row r="159" spans="2:7" x14ac:dyDescent="0.2">
      <c r="B159" s="648"/>
      <c r="C159" s="351" t="s">
        <v>389</v>
      </c>
      <c r="D159" s="160" t="s">
        <v>482</v>
      </c>
      <c r="E159" s="152" t="s">
        <v>483</v>
      </c>
      <c r="F159" s="153" t="s">
        <v>1964</v>
      </c>
      <c r="G159" s="136" t="s">
        <v>1100</v>
      </c>
    </row>
    <row r="160" spans="2:7" x14ac:dyDescent="0.2">
      <c r="B160" s="648"/>
      <c r="C160" s="351" t="s">
        <v>389</v>
      </c>
      <c r="D160" s="160" t="s">
        <v>484</v>
      </c>
      <c r="E160" s="152" t="s">
        <v>485</v>
      </c>
      <c r="F160" s="153" t="s">
        <v>1965</v>
      </c>
      <c r="G160" s="136" t="s">
        <v>1100</v>
      </c>
    </row>
    <row r="161" spans="2:7" x14ac:dyDescent="0.2">
      <c r="B161" s="648"/>
      <c r="C161" s="351" t="s">
        <v>389</v>
      </c>
      <c r="D161" s="160" t="s">
        <v>486</v>
      </c>
      <c r="E161" s="152" t="s">
        <v>487</v>
      </c>
      <c r="F161" s="153" t="s">
        <v>1966</v>
      </c>
      <c r="G161" s="136" t="s">
        <v>1100</v>
      </c>
    </row>
    <row r="162" spans="2:7" x14ac:dyDescent="0.2">
      <c r="B162" s="648"/>
      <c r="C162" s="351" t="s">
        <v>389</v>
      </c>
      <c r="D162" s="160" t="s">
        <v>488</v>
      </c>
      <c r="E162" s="152" t="s">
        <v>489</v>
      </c>
      <c r="F162" s="153" t="s">
        <v>1967</v>
      </c>
      <c r="G162" s="136" t="s">
        <v>1100</v>
      </c>
    </row>
    <row r="163" spans="2:7" x14ac:dyDescent="0.2">
      <c r="B163" s="648"/>
      <c r="C163" s="351" t="s">
        <v>389</v>
      </c>
      <c r="D163" s="160" t="s">
        <v>490</v>
      </c>
      <c r="E163" s="152" t="s">
        <v>491</v>
      </c>
      <c r="F163" s="153" t="s">
        <v>1968</v>
      </c>
      <c r="G163" s="136" t="s">
        <v>1100</v>
      </c>
    </row>
    <row r="164" spans="2:7" x14ac:dyDescent="0.2">
      <c r="B164" s="648"/>
      <c r="C164" s="351" t="s">
        <v>389</v>
      </c>
      <c r="D164" s="160" t="s">
        <v>492</v>
      </c>
      <c r="E164" s="152" t="s">
        <v>493</v>
      </c>
      <c r="F164" s="153" t="s">
        <v>1969</v>
      </c>
      <c r="G164" s="136" t="s">
        <v>1100</v>
      </c>
    </row>
    <row r="165" spans="2:7" x14ac:dyDescent="0.2">
      <c r="B165" s="648"/>
      <c r="C165" s="351" t="s">
        <v>389</v>
      </c>
      <c r="D165" s="160" t="s">
        <v>494</v>
      </c>
      <c r="E165" s="152" t="s">
        <v>495</v>
      </c>
      <c r="F165" s="153" t="s">
        <v>1970</v>
      </c>
      <c r="G165" s="136" t="s">
        <v>1100</v>
      </c>
    </row>
    <row r="166" spans="2:7" x14ac:dyDescent="0.2">
      <c r="B166" s="648"/>
      <c r="C166" s="351" t="s">
        <v>389</v>
      </c>
      <c r="D166" s="160" t="s">
        <v>496</v>
      </c>
      <c r="E166" s="152" t="s">
        <v>497</v>
      </c>
      <c r="F166" s="153" t="s">
        <v>1971</v>
      </c>
      <c r="G166" s="136" t="s">
        <v>1100</v>
      </c>
    </row>
    <row r="167" spans="2:7" x14ac:dyDescent="0.2">
      <c r="B167" s="648"/>
      <c r="C167" s="351" t="s">
        <v>389</v>
      </c>
      <c r="D167" s="160" t="s">
        <v>498</v>
      </c>
      <c r="E167" s="152" t="s">
        <v>499</v>
      </c>
      <c r="F167" s="153" t="s">
        <v>1972</v>
      </c>
      <c r="G167" s="136" t="s">
        <v>1100</v>
      </c>
    </row>
    <row r="168" spans="2:7" x14ac:dyDescent="0.2">
      <c r="B168" s="648"/>
      <c r="C168" s="351" t="s">
        <v>389</v>
      </c>
      <c r="D168" s="160" t="s">
        <v>500</v>
      </c>
      <c r="E168" s="152" t="s">
        <v>501</v>
      </c>
      <c r="F168" s="153" t="s">
        <v>1973</v>
      </c>
      <c r="G168" s="136" t="s">
        <v>1100</v>
      </c>
    </row>
    <row r="169" spans="2:7" x14ac:dyDescent="0.2">
      <c r="B169" s="648"/>
      <c r="C169" s="351" t="s">
        <v>389</v>
      </c>
      <c r="D169" s="160" t="s">
        <v>502</v>
      </c>
      <c r="E169" s="152" t="s">
        <v>503</v>
      </c>
      <c r="F169" s="153" t="s">
        <v>1974</v>
      </c>
      <c r="G169" s="136" t="s">
        <v>1100</v>
      </c>
    </row>
    <row r="170" spans="2:7" x14ac:dyDescent="0.2">
      <c r="B170" s="648"/>
      <c r="C170" s="351" t="s">
        <v>389</v>
      </c>
      <c r="D170" s="160" t="s">
        <v>504</v>
      </c>
      <c r="E170" s="152" t="s">
        <v>505</v>
      </c>
      <c r="F170" s="153" t="s">
        <v>1975</v>
      </c>
      <c r="G170" s="136" t="s">
        <v>1100</v>
      </c>
    </row>
    <row r="171" spans="2:7" x14ac:dyDescent="0.2">
      <c r="B171" s="648"/>
      <c r="C171" s="351" t="s">
        <v>389</v>
      </c>
      <c r="D171" s="160" t="s">
        <v>506</v>
      </c>
      <c r="E171" s="152" t="s">
        <v>507</v>
      </c>
      <c r="F171" s="153" t="s">
        <v>1976</v>
      </c>
      <c r="G171" s="136" t="s">
        <v>1100</v>
      </c>
    </row>
    <row r="172" spans="2:7" x14ac:dyDescent="0.2">
      <c r="B172" s="648"/>
      <c r="C172" s="351" t="s">
        <v>389</v>
      </c>
      <c r="D172" s="160" t="s">
        <v>508</v>
      </c>
      <c r="E172" s="152" t="s">
        <v>509</v>
      </c>
      <c r="F172" s="153" t="s">
        <v>1977</v>
      </c>
      <c r="G172" s="136" t="s">
        <v>1100</v>
      </c>
    </row>
    <row r="173" spans="2:7" ht="25.5" x14ac:dyDescent="0.2">
      <c r="B173" s="648"/>
      <c r="C173" s="351" t="s">
        <v>389</v>
      </c>
      <c r="D173" s="160" t="s">
        <v>510</v>
      </c>
      <c r="E173" s="152" t="s">
        <v>511</v>
      </c>
      <c r="F173" s="153" t="s">
        <v>1978</v>
      </c>
      <c r="G173" s="136" t="s">
        <v>1100</v>
      </c>
    </row>
    <row r="174" spans="2:7" x14ac:dyDescent="0.2">
      <c r="B174" s="648"/>
      <c r="C174" s="351" t="s">
        <v>389</v>
      </c>
      <c r="D174" s="160" t="s">
        <v>512</v>
      </c>
      <c r="E174" s="152" t="s">
        <v>1979</v>
      </c>
      <c r="F174" s="153" t="s">
        <v>1981</v>
      </c>
      <c r="G174" s="136" t="s">
        <v>1100</v>
      </c>
    </row>
    <row r="175" spans="2:7" x14ac:dyDescent="0.2">
      <c r="B175" s="648"/>
      <c r="C175" s="351" t="s">
        <v>389</v>
      </c>
      <c r="D175" s="160" t="s">
        <v>513</v>
      </c>
      <c r="E175" s="152" t="s">
        <v>1980</v>
      </c>
      <c r="F175" s="153" t="s">
        <v>1982</v>
      </c>
      <c r="G175" s="136" t="s">
        <v>1100</v>
      </c>
    </row>
    <row r="176" spans="2:7" x14ac:dyDescent="0.2">
      <c r="B176" s="648"/>
      <c r="C176" s="351" t="s">
        <v>389</v>
      </c>
      <c r="D176" s="160" t="s">
        <v>514</v>
      </c>
      <c r="E176" s="152" t="s">
        <v>1793</v>
      </c>
      <c r="F176" s="153" t="s">
        <v>1983</v>
      </c>
      <c r="G176" s="136" t="s">
        <v>1100</v>
      </c>
    </row>
    <row r="177" spans="2:7" ht="25.5" x14ac:dyDescent="0.2">
      <c r="B177" s="648"/>
      <c r="C177" s="351" t="s">
        <v>389</v>
      </c>
      <c r="D177" s="160" t="s">
        <v>515</v>
      </c>
      <c r="E177" s="152" t="s">
        <v>516</v>
      </c>
      <c r="F177" s="153" t="s">
        <v>1984</v>
      </c>
      <c r="G177" s="136" t="s">
        <v>1100</v>
      </c>
    </row>
    <row r="178" spans="2:7" x14ac:dyDescent="0.2">
      <c r="B178" s="648"/>
      <c r="C178" s="351" t="s">
        <v>389</v>
      </c>
      <c r="D178" s="160" t="s">
        <v>517</v>
      </c>
      <c r="E178" s="152" t="s">
        <v>518</v>
      </c>
      <c r="F178" s="153" t="s">
        <v>518</v>
      </c>
      <c r="G178" s="136" t="s">
        <v>1100</v>
      </c>
    </row>
    <row r="179" spans="2:7" x14ac:dyDescent="0.2">
      <c r="B179" s="648"/>
      <c r="C179" s="351" t="s">
        <v>389</v>
      </c>
      <c r="D179" s="160" t="s">
        <v>519</v>
      </c>
      <c r="E179" s="152" t="s">
        <v>520</v>
      </c>
      <c r="F179" s="153" t="s">
        <v>520</v>
      </c>
      <c r="G179" s="136" t="s">
        <v>1100</v>
      </c>
    </row>
    <row r="180" spans="2:7" x14ac:dyDescent="0.2">
      <c r="B180" s="648"/>
      <c r="C180" s="351" t="s">
        <v>389</v>
      </c>
      <c r="D180" s="160" t="s">
        <v>521</v>
      </c>
      <c r="E180" s="152" t="s">
        <v>522</v>
      </c>
      <c r="F180" s="153" t="s">
        <v>522</v>
      </c>
      <c r="G180" s="136" t="s">
        <v>1100</v>
      </c>
    </row>
    <row r="181" spans="2:7" x14ac:dyDescent="0.2">
      <c r="B181" s="648"/>
      <c r="C181" s="351" t="s">
        <v>389</v>
      </c>
      <c r="D181" s="160" t="s">
        <v>375</v>
      </c>
      <c r="E181" s="152" t="s">
        <v>523</v>
      </c>
      <c r="F181" s="153" t="s">
        <v>523</v>
      </c>
      <c r="G181" s="136" t="s">
        <v>1100</v>
      </c>
    </row>
    <row r="182" spans="2:7" x14ac:dyDescent="0.2">
      <c r="B182" s="648"/>
      <c r="C182" s="351" t="s">
        <v>389</v>
      </c>
      <c r="D182" s="160" t="s">
        <v>376</v>
      </c>
      <c r="E182" s="152" t="s">
        <v>524</v>
      </c>
      <c r="F182" s="153" t="s">
        <v>524</v>
      </c>
      <c r="G182" s="136" t="s">
        <v>1100</v>
      </c>
    </row>
    <row r="183" spans="2:7" x14ac:dyDescent="0.2">
      <c r="B183" s="648"/>
      <c r="C183" s="351" t="s">
        <v>389</v>
      </c>
      <c r="D183" s="160" t="s">
        <v>3150</v>
      </c>
      <c r="E183" s="152" t="s">
        <v>3151</v>
      </c>
      <c r="F183" s="153" t="s">
        <v>3159</v>
      </c>
      <c r="G183" s="136" t="s">
        <v>1100</v>
      </c>
    </row>
    <row r="184" spans="2:7" x14ac:dyDescent="0.2">
      <c r="B184" s="648"/>
      <c r="C184" s="351" t="s">
        <v>389</v>
      </c>
      <c r="D184" s="160" t="s">
        <v>525</v>
      </c>
      <c r="E184" s="152" t="s">
        <v>526</v>
      </c>
      <c r="F184" s="153" t="s">
        <v>3159</v>
      </c>
      <c r="G184" s="136" t="s">
        <v>1100</v>
      </c>
    </row>
    <row r="185" spans="2:7" x14ac:dyDescent="0.2">
      <c r="B185" s="648"/>
      <c r="C185" s="351" t="s">
        <v>389</v>
      </c>
      <c r="D185" s="160" t="s">
        <v>527</v>
      </c>
      <c r="E185" s="152" t="s">
        <v>528</v>
      </c>
      <c r="F185" s="153" t="s">
        <v>3160</v>
      </c>
      <c r="G185" s="136" t="s">
        <v>1100</v>
      </c>
    </row>
    <row r="186" spans="2:7" x14ac:dyDescent="0.2">
      <c r="B186" s="648"/>
      <c r="C186" s="351" t="s">
        <v>389</v>
      </c>
      <c r="D186" s="160" t="s">
        <v>529</v>
      </c>
      <c r="E186" s="152" t="s">
        <v>530</v>
      </c>
      <c r="F186" s="153" t="s">
        <v>530</v>
      </c>
      <c r="G186" s="136" t="s">
        <v>1100</v>
      </c>
    </row>
    <row r="187" spans="2:7" x14ac:dyDescent="0.2">
      <c r="B187" s="648"/>
      <c r="C187" s="351" t="s">
        <v>389</v>
      </c>
      <c r="D187" s="160" t="s">
        <v>531</v>
      </c>
      <c r="E187" s="152" t="s">
        <v>532</v>
      </c>
      <c r="F187" s="153" t="s">
        <v>532</v>
      </c>
      <c r="G187" s="136" t="s">
        <v>1100</v>
      </c>
    </row>
    <row r="188" spans="2:7" x14ac:dyDescent="0.2">
      <c r="B188" s="648"/>
      <c r="C188" s="351" t="s">
        <v>389</v>
      </c>
      <c r="D188" s="160" t="s">
        <v>533</v>
      </c>
      <c r="E188" s="152" t="s">
        <v>534</v>
      </c>
      <c r="F188" s="153" t="s">
        <v>534</v>
      </c>
      <c r="G188" s="136" t="s">
        <v>1100</v>
      </c>
    </row>
    <row r="189" spans="2:7" x14ac:dyDescent="0.2">
      <c r="B189" s="648"/>
      <c r="C189" s="351" t="s">
        <v>389</v>
      </c>
      <c r="D189" s="160" t="s">
        <v>535</v>
      </c>
      <c r="E189" s="152" t="s">
        <v>536</v>
      </c>
      <c r="F189" s="153" t="s">
        <v>536</v>
      </c>
      <c r="G189" s="136" t="s">
        <v>1100</v>
      </c>
    </row>
    <row r="190" spans="2:7" x14ac:dyDescent="0.2">
      <c r="B190" s="648"/>
      <c r="C190" s="351" t="s">
        <v>389</v>
      </c>
      <c r="D190" s="160" t="s">
        <v>537</v>
      </c>
      <c r="E190" s="152" t="s">
        <v>538</v>
      </c>
      <c r="F190" s="153" t="s">
        <v>538</v>
      </c>
      <c r="G190" s="136" t="s">
        <v>1100</v>
      </c>
    </row>
    <row r="191" spans="2:7" x14ac:dyDescent="0.2">
      <c r="B191" s="648"/>
      <c r="C191" s="351" t="s">
        <v>389</v>
      </c>
      <c r="D191" s="160" t="s">
        <v>539</v>
      </c>
      <c r="E191" s="152" t="s">
        <v>540</v>
      </c>
      <c r="F191" s="153" t="s">
        <v>540</v>
      </c>
      <c r="G191" s="136" t="s">
        <v>1100</v>
      </c>
    </row>
    <row r="192" spans="2:7" x14ac:dyDescent="0.2">
      <c r="B192" s="648"/>
      <c r="C192" s="351" t="s">
        <v>389</v>
      </c>
      <c r="D192" s="160" t="s">
        <v>3142</v>
      </c>
      <c r="E192" s="152" t="s">
        <v>3143</v>
      </c>
      <c r="F192" s="153" t="s">
        <v>3161</v>
      </c>
      <c r="G192" s="136" t="s">
        <v>1100</v>
      </c>
    </row>
    <row r="193" spans="2:8" x14ac:dyDescent="0.2">
      <c r="B193" s="648"/>
      <c r="C193" s="351" t="s">
        <v>389</v>
      </c>
      <c r="D193" s="160" t="s">
        <v>3144</v>
      </c>
      <c r="E193" s="152" t="s">
        <v>3145</v>
      </c>
      <c r="F193" s="153" t="s">
        <v>3153</v>
      </c>
      <c r="G193" s="136" t="s">
        <v>1100</v>
      </c>
    </row>
    <row r="194" spans="2:8" x14ac:dyDescent="0.2">
      <c r="B194" s="648"/>
      <c r="C194" s="351" t="s">
        <v>389</v>
      </c>
      <c r="D194" s="160" t="s">
        <v>3146</v>
      </c>
      <c r="E194" s="152" t="s">
        <v>3147</v>
      </c>
      <c r="F194" s="153" t="s">
        <v>3162</v>
      </c>
      <c r="G194" s="136" t="s">
        <v>1100</v>
      </c>
    </row>
    <row r="195" spans="2:8" ht="25.5" x14ac:dyDescent="0.2">
      <c r="B195" s="648"/>
      <c r="C195" s="351" t="s">
        <v>389</v>
      </c>
      <c r="D195" s="160" t="s">
        <v>3148</v>
      </c>
      <c r="E195" s="152" t="s">
        <v>3149</v>
      </c>
      <c r="F195" s="153" t="s">
        <v>3163</v>
      </c>
      <c r="G195" s="136" t="s">
        <v>1100</v>
      </c>
    </row>
    <row r="196" spans="2:8" x14ac:dyDescent="0.2">
      <c r="B196" s="648"/>
      <c r="C196" s="351" t="s">
        <v>389</v>
      </c>
      <c r="D196" s="160" t="s">
        <v>541</v>
      </c>
      <c r="E196" s="152" t="s">
        <v>542</v>
      </c>
      <c r="F196" s="153" t="s">
        <v>3124</v>
      </c>
      <c r="G196" s="136" t="s">
        <v>1100</v>
      </c>
    </row>
    <row r="197" spans="2:8" x14ac:dyDescent="0.2">
      <c r="B197" s="648"/>
      <c r="C197" s="351" t="s">
        <v>389</v>
      </c>
      <c r="D197" s="160" t="s">
        <v>543</v>
      </c>
      <c r="E197" s="152" t="s">
        <v>544</v>
      </c>
      <c r="F197" s="153" t="s">
        <v>544</v>
      </c>
      <c r="G197" s="136" t="s">
        <v>1100</v>
      </c>
    </row>
    <row r="198" spans="2:8" x14ac:dyDescent="0.2">
      <c r="B198" s="648"/>
      <c r="C198" s="351" t="s">
        <v>389</v>
      </c>
      <c r="D198" s="160" t="s">
        <v>545</v>
      </c>
      <c r="E198" s="152" t="s">
        <v>546</v>
      </c>
      <c r="F198" s="153" t="s">
        <v>546</v>
      </c>
      <c r="G198" s="136" t="s">
        <v>1100</v>
      </c>
    </row>
    <row r="199" spans="2:8" x14ac:dyDescent="0.2">
      <c r="B199" s="648"/>
      <c r="C199" s="351" t="s">
        <v>389</v>
      </c>
      <c r="D199" s="160" t="s">
        <v>547</v>
      </c>
      <c r="E199" s="152" t="s">
        <v>548</v>
      </c>
      <c r="F199" s="153" t="s">
        <v>548</v>
      </c>
      <c r="G199" s="136" t="s">
        <v>1100</v>
      </c>
    </row>
    <row r="200" spans="2:8" x14ac:dyDescent="0.2">
      <c r="B200" s="648"/>
      <c r="C200" s="351" t="s">
        <v>389</v>
      </c>
      <c r="D200" s="160" t="s">
        <v>549</v>
      </c>
      <c r="E200" s="152" t="s">
        <v>550</v>
      </c>
      <c r="F200" s="153" t="s">
        <v>550</v>
      </c>
      <c r="G200" s="136" t="s">
        <v>1100</v>
      </c>
    </row>
    <row r="201" spans="2:8" x14ac:dyDescent="0.2">
      <c r="B201" s="648"/>
      <c r="C201" s="351" t="s">
        <v>389</v>
      </c>
      <c r="D201" s="160" t="s">
        <v>551</v>
      </c>
      <c r="E201" s="152" t="s">
        <v>552</v>
      </c>
      <c r="F201" s="153" t="s">
        <v>552</v>
      </c>
      <c r="G201" s="136" t="s">
        <v>1100</v>
      </c>
    </row>
    <row r="202" spans="2:8" x14ac:dyDescent="0.2">
      <c r="B202" s="648"/>
      <c r="C202" s="351" t="s">
        <v>389</v>
      </c>
      <c r="D202" s="160" t="s">
        <v>553</v>
      </c>
      <c r="E202" s="152" t="s">
        <v>554</v>
      </c>
      <c r="F202" s="153" t="s">
        <v>554</v>
      </c>
      <c r="G202" s="136" t="s">
        <v>1100</v>
      </c>
    </row>
    <row r="203" spans="2:8" x14ac:dyDescent="0.2">
      <c r="B203" s="648"/>
      <c r="C203" s="351" t="s">
        <v>389</v>
      </c>
      <c r="D203" s="160" t="s">
        <v>555</v>
      </c>
      <c r="E203" s="152" t="s">
        <v>556</v>
      </c>
      <c r="F203" s="153" t="s">
        <v>556</v>
      </c>
      <c r="G203" s="136" t="s">
        <v>1100</v>
      </c>
    </row>
    <row r="204" spans="2:8" x14ac:dyDescent="0.2">
      <c r="B204" s="648"/>
      <c r="C204" s="351" t="s">
        <v>389</v>
      </c>
      <c r="D204" s="160" t="s">
        <v>557</v>
      </c>
      <c r="E204" s="152" t="s">
        <v>558</v>
      </c>
      <c r="F204" s="153" t="s">
        <v>558</v>
      </c>
      <c r="G204" s="136" t="s">
        <v>1100</v>
      </c>
    </row>
    <row r="205" spans="2:8" x14ac:dyDescent="0.2">
      <c r="B205" s="648"/>
      <c r="C205" s="351" t="s">
        <v>389</v>
      </c>
      <c r="D205" s="160" t="s">
        <v>559</v>
      </c>
      <c r="E205" s="152" t="s">
        <v>560</v>
      </c>
      <c r="F205" s="153" t="s">
        <v>560</v>
      </c>
      <c r="G205" s="136" t="s">
        <v>1100</v>
      </c>
    </row>
    <row r="206" spans="2:8" x14ac:dyDescent="0.2">
      <c r="B206" s="648"/>
      <c r="C206" s="351" t="s">
        <v>389</v>
      </c>
      <c r="D206" s="160" t="s">
        <v>561</v>
      </c>
      <c r="E206" s="152" t="s">
        <v>562</v>
      </c>
      <c r="F206" s="153" t="s">
        <v>562</v>
      </c>
      <c r="G206" s="136" t="s">
        <v>1100</v>
      </c>
      <c r="H206" s="237">
        <f>COUNTIF(G66:G206, "Yes")</f>
        <v>0</v>
      </c>
    </row>
    <row r="207" spans="2:8" x14ac:dyDescent="0.2">
      <c r="B207" s="648"/>
      <c r="C207" s="650" t="s">
        <v>1223</v>
      </c>
      <c r="D207" s="160" t="s">
        <v>2933</v>
      </c>
      <c r="E207" s="152" t="s">
        <v>2942</v>
      </c>
      <c r="F207" s="153" t="s">
        <v>2941</v>
      </c>
      <c r="G207" s="136" t="s">
        <v>1100</v>
      </c>
      <c r="H207" s="236"/>
    </row>
    <row r="208" spans="2:8" x14ac:dyDescent="0.2">
      <c r="B208" s="648"/>
      <c r="C208" s="651"/>
      <c r="D208" s="160" t="s">
        <v>2934</v>
      </c>
      <c r="E208" s="152" t="s">
        <v>2943</v>
      </c>
      <c r="F208" s="153" t="s">
        <v>2944</v>
      </c>
      <c r="G208" s="136" t="s">
        <v>1100</v>
      </c>
      <c r="H208" s="236"/>
    </row>
    <row r="209" spans="1:53" x14ac:dyDescent="0.2">
      <c r="B209" s="648"/>
      <c r="C209" s="651"/>
      <c r="D209" s="160" t="s">
        <v>2935</v>
      </c>
      <c r="E209" s="152" t="s">
        <v>2945</v>
      </c>
      <c r="F209" s="153" t="s">
        <v>2946</v>
      </c>
      <c r="G209" s="136" t="s">
        <v>1100</v>
      </c>
      <c r="H209" s="236"/>
    </row>
    <row r="210" spans="1:53" x14ac:dyDescent="0.2">
      <c r="B210" s="648"/>
      <c r="C210" s="651"/>
      <c r="D210" s="160" t="s">
        <v>2918</v>
      </c>
      <c r="E210" s="152" t="s">
        <v>2947</v>
      </c>
      <c r="F210" s="153" t="s">
        <v>2946</v>
      </c>
      <c r="G210" s="136" t="s">
        <v>1100</v>
      </c>
      <c r="H210" s="236"/>
    </row>
    <row r="211" spans="1:53" x14ac:dyDescent="0.2">
      <c r="B211" s="648"/>
      <c r="C211" s="651"/>
      <c r="D211" s="160" t="s">
        <v>2936</v>
      </c>
      <c r="E211" s="152" t="s">
        <v>2948</v>
      </c>
      <c r="F211" s="153" t="s">
        <v>2946</v>
      </c>
      <c r="G211" s="136" t="s">
        <v>1100</v>
      </c>
      <c r="H211" s="236"/>
    </row>
    <row r="212" spans="1:53" x14ac:dyDescent="0.2">
      <c r="B212" s="648"/>
      <c r="C212" s="651"/>
      <c r="D212" s="160" t="s">
        <v>2937</v>
      </c>
      <c r="E212" s="152" t="s">
        <v>2949</v>
      </c>
      <c r="F212" s="153" t="s">
        <v>2950</v>
      </c>
      <c r="G212" s="136" t="s">
        <v>1100</v>
      </c>
      <c r="H212" s="236"/>
    </row>
    <row r="213" spans="1:53" x14ac:dyDescent="0.2">
      <c r="B213" s="648"/>
      <c r="C213" s="651"/>
      <c r="D213" s="160" t="s">
        <v>2938</v>
      </c>
      <c r="E213" s="152" t="s">
        <v>2951</v>
      </c>
      <c r="F213" s="153" t="s">
        <v>2950</v>
      </c>
      <c r="G213" s="136" t="s">
        <v>1100</v>
      </c>
      <c r="H213" s="236"/>
    </row>
    <row r="214" spans="1:53" x14ac:dyDescent="0.2">
      <c r="B214" s="648"/>
      <c r="C214" s="651"/>
      <c r="D214" s="160" t="s">
        <v>2939</v>
      </c>
      <c r="E214" s="152" t="s">
        <v>2952</v>
      </c>
      <c r="F214" s="153" t="s">
        <v>2950</v>
      </c>
      <c r="G214" s="136" t="s">
        <v>1100</v>
      </c>
    </row>
    <row r="215" spans="1:53" x14ac:dyDescent="0.2">
      <c r="B215" s="648"/>
      <c r="C215" s="651"/>
      <c r="D215" s="160" t="s">
        <v>2964</v>
      </c>
      <c r="E215" s="152" t="s">
        <v>3164</v>
      </c>
      <c r="F215" s="153" t="s">
        <v>2950</v>
      </c>
      <c r="G215" s="136" t="s">
        <v>1100</v>
      </c>
    </row>
    <row r="216" spans="1:53" ht="15" thickBot="1" x14ac:dyDescent="0.25">
      <c r="B216" s="649"/>
      <c r="C216" s="652"/>
      <c r="D216" s="160" t="s">
        <v>2976</v>
      </c>
      <c r="E216" s="152" t="s">
        <v>2977</v>
      </c>
      <c r="F216" s="153" t="s">
        <v>2950</v>
      </c>
      <c r="G216" s="136" t="s">
        <v>1100</v>
      </c>
      <c r="H216" s="151">
        <f>COUNTIF(G66:G216, "Yes")</f>
        <v>0</v>
      </c>
      <c r="I216" s="41">
        <f>COUNTIF(G66:G216, "*")</f>
        <v>151</v>
      </c>
    </row>
    <row r="217" spans="1:53" s="64" customFormat="1" ht="9.75" customHeight="1" thickBot="1" x14ac:dyDescent="0.25">
      <c r="A217" s="270"/>
      <c r="B217" s="126"/>
      <c r="C217" s="156"/>
      <c r="D217" s="358"/>
      <c r="E217" s="359"/>
      <c r="F217" s="362"/>
      <c r="G217" s="157"/>
      <c r="H217" s="70"/>
      <c r="J217" s="270"/>
      <c r="K217" s="270"/>
      <c r="L217" s="270"/>
      <c r="M217" s="270"/>
      <c r="N217" s="270"/>
      <c r="O217" s="270"/>
      <c r="P217" s="270"/>
      <c r="Q217" s="270"/>
      <c r="R217" s="270"/>
      <c r="S217" s="270"/>
      <c r="T217" s="270"/>
      <c r="U217" s="270"/>
      <c r="V217" s="270"/>
      <c r="W217" s="270"/>
      <c r="X217" s="270"/>
      <c r="Y217" s="270"/>
      <c r="Z217" s="270"/>
      <c r="AA217" s="270"/>
      <c r="AB217" s="270"/>
      <c r="AC217" s="270"/>
      <c r="AD217" s="270"/>
      <c r="AE217" s="270"/>
      <c r="AF217" s="270"/>
      <c r="AG217" s="270"/>
      <c r="AH217" s="270"/>
      <c r="AI217" s="270"/>
      <c r="AJ217" s="270"/>
      <c r="AK217" s="270"/>
      <c r="AL217" s="270"/>
      <c r="AM217" s="270"/>
      <c r="AN217" s="270"/>
      <c r="AO217" s="270"/>
      <c r="AP217" s="270"/>
      <c r="AQ217" s="270"/>
      <c r="AR217" s="270"/>
      <c r="AS217" s="270"/>
      <c r="AT217" s="270"/>
      <c r="AU217" s="270"/>
      <c r="AV217" s="270"/>
      <c r="AW217" s="270"/>
      <c r="AX217" s="270"/>
      <c r="AY217" s="270"/>
      <c r="AZ217" s="270"/>
      <c r="BA217" s="270"/>
    </row>
    <row r="218" spans="1:53" x14ac:dyDescent="0.2">
      <c r="B218" s="647" t="s">
        <v>2880</v>
      </c>
      <c r="C218" s="353" t="s">
        <v>563</v>
      </c>
      <c r="D218" s="160" t="s">
        <v>564</v>
      </c>
      <c r="E218" s="152" t="s">
        <v>2081</v>
      </c>
      <c r="F218" s="153" t="s">
        <v>2085</v>
      </c>
      <c r="G218" s="136" t="s">
        <v>1100</v>
      </c>
    </row>
    <row r="219" spans="1:53" x14ac:dyDescent="0.2">
      <c r="B219" s="648"/>
      <c r="C219" s="353" t="s">
        <v>563</v>
      </c>
      <c r="D219" s="160" t="s">
        <v>565</v>
      </c>
      <c r="E219" s="152" t="s">
        <v>2082</v>
      </c>
      <c r="F219" s="153" t="s">
        <v>2086</v>
      </c>
      <c r="G219" s="136" t="s">
        <v>1100</v>
      </c>
    </row>
    <row r="220" spans="1:53" x14ac:dyDescent="0.2">
      <c r="B220" s="648"/>
      <c r="C220" s="353" t="s">
        <v>563</v>
      </c>
      <c r="D220" s="160" t="s">
        <v>566</v>
      </c>
      <c r="E220" s="152" t="s">
        <v>2083</v>
      </c>
      <c r="F220" s="153" t="s">
        <v>2085</v>
      </c>
      <c r="G220" s="136" t="s">
        <v>1100</v>
      </c>
    </row>
    <row r="221" spans="1:53" ht="25.5" x14ac:dyDescent="0.2">
      <c r="B221" s="648"/>
      <c r="C221" s="353" t="s">
        <v>563</v>
      </c>
      <c r="D221" s="160" t="s">
        <v>567</v>
      </c>
      <c r="E221" s="152" t="s">
        <v>1987</v>
      </c>
      <c r="F221" s="153" t="s">
        <v>2085</v>
      </c>
      <c r="G221" s="136" t="s">
        <v>1100</v>
      </c>
    </row>
    <row r="222" spans="1:53" ht="25.5" x14ac:dyDescent="0.2">
      <c r="B222" s="648"/>
      <c r="C222" s="353" t="s">
        <v>563</v>
      </c>
      <c r="D222" s="160" t="s">
        <v>568</v>
      </c>
      <c r="E222" s="152" t="s">
        <v>1988</v>
      </c>
      <c r="F222" s="153"/>
      <c r="G222" s="136" t="s">
        <v>1100</v>
      </c>
    </row>
    <row r="223" spans="1:53" ht="25.5" x14ac:dyDescent="0.2">
      <c r="B223" s="648"/>
      <c r="C223" s="353" t="s">
        <v>563</v>
      </c>
      <c r="D223" s="160" t="s">
        <v>569</v>
      </c>
      <c r="E223" s="152" t="s">
        <v>1989</v>
      </c>
      <c r="F223" s="153" t="s">
        <v>2085</v>
      </c>
      <c r="G223" s="136" t="s">
        <v>1100</v>
      </c>
    </row>
    <row r="224" spans="1:53" ht="25.5" x14ac:dyDescent="0.2">
      <c r="B224" s="648"/>
      <c r="C224" s="353" t="s">
        <v>563</v>
      </c>
      <c r="D224" s="160" t="s">
        <v>570</v>
      </c>
      <c r="E224" s="152" t="s">
        <v>1990</v>
      </c>
      <c r="F224" s="153" t="s">
        <v>2085</v>
      </c>
      <c r="G224" s="136" t="s">
        <v>1100</v>
      </c>
    </row>
    <row r="225" spans="2:7" x14ac:dyDescent="0.2">
      <c r="B225" s="648"/>
      <c r="C225" s="353" t="s">
        <v>563</v>
      </c>
      <c r="D225" s="160" t="s">
        <v>571</v>
      </c>
      <c r="E225" s="152" t="s">
        <v>1991</v>
      </c>
      <c r="F225" s="153" t="s">
        <v>2087</v>
      </c>
      <c r="G225" s="136" t="s">
        <v>1100</v>
      </c>
    </row>
    <row r="226" spans="2:7" x14ac:dyDescent="0.2">
      <c r="B226" s="648"/>
      <c r="C226" s="353" t="s">
        <v>563</v>
      </c>
      <c r="D226" s="160" t="s">
        <v>572</v>
      </c>
      <c r="E226" s="152" t="s">
        <v>1992</v>
      </c>
      <c r="F226" s="153" t="s">
        <v>2088</v>
      </c>
      <c r="G226" s="136" t="s">
        <v>1100</v>
      </c>
    </row>
    <row r="227" spans="2:7" x14ac:dyDescent="0.2">
      <c r="B227" s="648"/>
      <c r="C227" s="353" t="s">
        <v>563</v>
      </c>
      <c r="D227" s="160" t="s">
        <v>573</v>
      </c>
      <c r="E227" s="152" t="s">
        <v>1993</v>
      </c>
      <c r="F227" s="153" t="s">
        <v>2085</v>
      </c>
      <c r="G227" s="136" t="s">
        <v>1100</v>
      </c>
    </row>
    <row r="228" spans="2:7" x14ac:dyDescent="0.2">
      <c r="B228" s="648"/>
      <c r="C228" s="353" t="s">
        <v>563</v>
      </c>
      <c r="D228" s="160" t="s">
        <v>574</v>
      </c>
      <c r="E228" s="152" t="s">
        <v>1994</v>
      </c>
      <c r="F228" s="153" t="s">
        <v>2089</v>
      </c>
      <c r="G228" s="136" t="s">
        <v>1100</v>
      </c>
    </row>
    <row r="229" spans="2:7" x14ac:dyDescent="0.2">
      <c r="B229" s="648"/>
      <c r="C229" s="353" t="s">
        <v>563</v>
      </c>
      <c r="D229" s="160" t="s">
        <v>575</v>
      </c>
      <c r="E229" s="152" t="s">
        <v>1996</v>
      </c>
      <c r="F229" s="153" t="s">
        <v>2085</v>
      </c>
      <c r="G229" s="136" t="s">
        <v>1100</v>
      </c>
    </row>
    <row r="230" spans="2:7" x14ac:dyDescent="0.2">
      <c r="B230" s="648"/>
      <c r="C230" s="353" t="s">
        <v>563</v>
      </c>
      <c r="D230" s="160" t="s">
        <v>576</v>
      </c>
      <c r="E230" s="152" t="s">
        <v>1995</v>
      </c>
      <c r="F230" s="153" t="s">
        <v>2086</v>
      </c>
      <c r="G230" s="136" t="s">
        <v>1100</v>
      </c>
    </row>
    <row r="231" spans="2:7" x14ac:dyDescent="0.2">
      <c r="B231" s="648"/>
      <c r="C231" s="353" t="s">
        <v>563</v>
      </c>
      <c r="D231" s="160" t="s">
        <v>577</v>
      </c>
      <c r="E231" s="152" t="s">
        <v>1997</v>
      </c>
      <c r="F231" s="153" t="s">
        <v>2085</v>
      </c>
      <c r="G231" s="136" t="s">
        <v>1100</v>
      </c>
    </row>
    <row r="232" spans="2:7" x14ac:dyDescent="0.2">
      <c r="B232" s="648"/>
      <c r="C232" s="353" t="s">
        <v>563</v>
      </c>
      <c r="D232" s="160" t="s">
        <v>578</v>
      </c>
      <c r="E232" s="152" t="s">
        <v>1998</v>
      </c>
      <c r="F232" s="153" t="s">
        <v>2085</v>
      </c>
      <c r="G232" s="136" t="s">
        <v>1100</v>
      </c>
    </row>
    <row r="233" spans="2:7" x14ac:dyDescent="0.2">
      <c r="B233" s="648"/>
      <c r="C233" s="353" t="s">
        <v>563</v>
      </c>
      <c r="D233" s="160" t="s">
        <v>579</v>
      </c>
      <c r="E233" s="152" t="s">
        <v>1999</v>
      </c>
      <c r="F233" s="153" t="s">
        <v>2085</v>
      </c>
      <c r="G233" s="136" t="s">
        <v>1100</v>
      </c>
    </row>
    <row r="234" spans="2:7" x14ac:dyDescent="0.2">
      <c r="B234" s="648"/>
      <c r="C234" s="353" t="s">
        <v>563</v>
      </c>
      <c r="D234" s="160" t="s">
        <v>580</v>
      </c>
      <c r="E234" s="152" t="s">
        <v>2000</v>
      </c>
      <c r="F234" s="153" t="s">
        <v>2085</v>
      </c>
      <c r="G234" s="136" t="s">
        <v>1100</v>
      </c>
    </row>
    <row r="235" spans="2:7" x14ac:dyDescent="0.2">
      <c r="B235" s="648"/>
      <c r="C235" s="353" t="s">
        <v>563</v>
      </c>
      <c r="D235" s="160" t="s">
        <v>581</v>
      </c>
      <c r="E235" s="152" t="s">
        <v>2001</v>
      </c>
      <c r="F235" s="153" t="s">
        <v>2085</v>
      </c>
      <c r="G235" s="136" t="s">
        <v>1100</v>
      </c>
    </row>
    <row r="236" spans="2:7" x14ac:dyDescent="0.2">
      <c r="B236" s="648"/>
      <c r="C236" s="353" t="s">
        <v>563</v>
      </c>
      <c r="D236" s="160" t="s">
        <v>582</v>
      </c>
      <c r="E236" s="152" t="s">
        <v>2003</v>
      </c>
      <c r="F236" s="153" t="s">
        <v>2085</v>
      </c>
      <c r="G236" s="136" t="s">
        <v>1100</v>
      </c>
    </row>
    <row r="237" spans="2:7" x14ac:dyDescent="0.2">
      <c r="B237" s="648"/>
      <c r="C237" s="353" t="s">
        <v>563</v>
      </c>
      <c r="D237" s="160" t="s">
        <v>583</v>
      </c>
      <c r="E237" s="152" t="s">
        <v>2002</v>
      </c>
      <c r="F237" s="153" t="s">
        <v>2085</v>
      </c>
      <c r="G237" s="136" t="s">
        <v>1100</v>
      </c>
    </row>
    <row r="238" spans="2:7" x14ac:dyDescent="0.2">
      <c r="B238" s="648"/>
      <c r="C238" s="353" t="s">
        <v>563</v>
      </c>
      <c r="D238" s="160" t="s">
        <v>584</v>
      </c>
      <c r="E238" s="152" t="s">
        <v>2004</v>
      </c>
      <c r="F238" s="153" t="s">
        <v>2090</v>
      </c>
      <c r="G238" s="136" t="s">
        <v>1100</v>
      </c>
    </row>
    <row r="239" spans="2:7" x14ac:dyDescent="0.2">
      <c r="B239" s="648"/>
      <c r="C239" s="353" t="s">
        <v>563</v>
      </c>
      <c r="D239" s="160" t="s">
        <v>585</v>
      </c>
      <c r="E239" s="152" t="s">
        <v>2005</v>
      </c>
      <c r="F239" s="153" t="s">
        <v>2085</v>
      </c>
      <c r="G239" s="136" t="s">
        <v>1100</v>
      </c>
    </row>
    <row r="240" spans="2:7" x14ac:dyDescent="0.2">
      <c r="B240" s="648"/>
      <c r="C240" s="353" t="s">
        <v>563</v>
      </c>
      <c r="D240" s="160" t="s">
        <v>586</v>
      </c>
      <c r="E240" s="152" t="s">
        <v>2006</v>
      </c>
      <c r="F240" s="153" t="s">
        <v>2085</v>
      </c>
      <c r="G240" s="136" t="s">
        <v>1100</v>
      </c>
    </row>
    <row r="241" spans="2:7" x14ac:dyDescent="0.2">
      <c r="B241" s="648"/>
      <c r="C241" s="353" t="s">
        <v>563</v>
      </c>
      <c r="D241" s="160" t="s">
        <v>587</v>
      </c>
      <c r="E241" s="152" t="s">
        <v>2007</v>
      </c>
      <c r="F241" s="153" t="s">
        <v>2085</v>
      </c>
      <c r="G241" s="136" t="s">
        <v>1100</v>
      </c>
    </row>
    <row r="242" spans="2:7" x14ac:dyDescent="0.2">
      <c r="B242" s="648"/>
      <c r="C242" s="353" t="s">
        <v>563</v>
      </c>
      <c r="D242" s="160" t="s">
        <v>588</v>
      </c>
      <c r="E242" s="152" t="s">
        <v>2008</v>
      </c>
      <c r="F242" s="153" t="s">
        <v>2085</v>
      </c>
      <c r="G242" s="136" t="s">
        <v>1100</v>
      </c>
    </row>
    <row r="243" spans="2:7" x14ac:dyDescent="0.2">
      <c r="B243" s="648"/>
      <c r="C243" s="353" t="s">
        <v>563</v>
      </c>
      <c r="D243" s="160" t="s">
        <v>589</v>
      </c>
      <c r="E243" s="152" t="s">
        <v>2009</v>
      </c>
      <c r="F243" s="153" t="s">
        <v>2085</v>
      </c>
      <c r="G243" s="136" t="s">
        <v>1100</v>
      </c>
    </row>
    <row r="244" spans="2:7" x14ac:dyDescent="0.2">
      <c r="B244" s="648"/>
      <c r="C244" s="353" t="s">
        <v>563</v>
      </c>
      <c r="D244" s="160" t="s">
        <v>590</v>
      </c>
      <c r="E244" s="152" t="s">
        <v>2010</v>
      </c>
      <c r="F244" s="153" t="s">
        <v>2085</v>
      </c>
      <c r="G244" s="136" t="s">
        <v>1100</v>
      </c>
    </row>
    <row r="245" spans="2:7" x14ac:dyDescent="0.2">
      <c r="B245" s="648"/>
      <c r="C245" s="353" t="s">
        <v>563</v>
      </c>
      <c r="D245" s="160" t="s">
        <v>591</v>
      </c>
      <c r="E245" s="152" t="s">
        <v>2011</v>
      </c>
      <c r="F245" s="153" t="s">
        <v>2085</v>
      </c>
      <c r="G245" s="136" t="s">
        <v>1100</v>
      </c>
    </row>
    <row r="246" spans="2:7" x14ac:dyDescent="0.2">
      <c r="B246" s="648"/>
      <c r="C246" s="353" t="s">
        <v>563</v>
      </c>
      <c r="D246" s="160" t="s">
        <v>592</v>
      </c>
      <c r="E246" s="152" t="s">
        <v>2012</v>
      </c>
      <c r="F246" s="153" t="s">
        <v>2085</v>
      </c>
      <c r="G246" s="136" t="s">
        <v>1100</v>
      </c>
    </row>
    <row r="247" spans="2:7" ht="25.5" x14ac:dyDescent="0.2">
      <c r="B247" s="648"/>
      <c r="C247" s="353" t="s">
        <v>563</v>
      </c>
      <c r="D247" s="160" t="s">
        <v>593</v>
      </c>
      <c r="E247" s="152" t="s">
        <v>2013</v>
      </c>
      <c r="F247" s="153" t="s">
        <v>2086</v>
      </c>
      <c r="G247" s="136" t="s">
        <v>1100</v>
      </c>
    </row>
    <row r="248" spans="2:7" ht="25.5" x14ac:dyDescent="0.2">
      <c r="B248" s="648"/>
      <c r="C248" s="353" t="s">
        <v>563</v>
      </c>
      <c r="D248" s="160" t="s">
        <v>594</v>
      </c>
      <c r="E248" s="152" t="s">
        <v>2014</v>
      </c>
      <c r="F248" s="153" t="s">
        <v>2086</v>
      </c>
      <c r="G248" s="136" t="s">
        <v>1100</v>
      </c>
    </row>
    <row r="249" spans="2:7" x14ac:dyDescent="0.2">
      <c r="B249" s="648"/>
      <c r="C249" s="353" t="s">
        <v>563</v>
      </c>
      <c r="D249" s="160" t="s">
        <v>595</v>
      </c>
      <c r="E249" s="152" t="s">
        <v>2015</v>
      </c>
      <c r="F249" s="153" t="s">
        <v>2086</v>
      </c>
      <c r="G249" s="136" t="s">
        <v>1100</v>
      </c>
    </row>
    <row r="250" spans="2:7" ht="25.5" x14ac:dyDescent="0.2">
      <c r="B250" s="648"/>
      <c r="C250" s="353" t="s">
        <v>563</v>
      </c>
      <c r="D250" s="160" t="s">
        <v>596</v>
      </c>
      <c r="E250" s="152" t="s">
        <v>2016</v>
      </c>
      <c r="F250" s="153" t="s">
        <v>2085</v>
      </c>
      <c r="G250" s="136" t="s">
        <v>1100</v>
      </c>
    </row>
    <row r="251" spans="2:7" x14ac:dyDescent="0.2">
      <c r="B251" s="648"/>
      <c r="C251" s="353" t="s">
        <v>563</v>
      </c>
      <c r="D251" s="160" t="s">
        <v>597</v>
      </c>
      <c r="E251" s="152" t="s">
        <v>2017</v>
      </c>
      <c r="F251" s="153" t="s">
        <v>2085</v>
      </c>
      <c r="G251" s="136" t="s">
        <v>1100</v>
      </c>
    </row>
    <row r="252" spans="2:7" ht="25.5" x14ac:dyDescent="0.2">
      <c r="B252" s="648"/>
      <c r="C252" s="353" t="s">
        <v>563</v>
      </c>
      <c r="D252" s="160" t="s">
        <v>598</v>
      </c>
      <c r="E252" s="152" t="s">
        <v>2018</v>
      </c>
      <c r="F252" s="153" t="s">
        <v>2085</v>
      </c>
      <c r="G252" s="136" t="s">
        <v>1100</v>
      </c>
    </row>
    <row r="253" spans="2:7" x14ac:dyDescent="0.2">
      <c r="B253" s="648"/>
      <c r="C253" s="353" t="s">
        <v>563</v>
      </c>
      <c r="D253" s="160" t="s">
        <v>599</v>
      </c>
      <c r="E253" s="152" t="s">
        <v>2019</v>
      </c>
      <c r="F253" s="153" t="s">
        <v>2085</v>
      </c>
      <c r="G253" s="136" t="s">
        <v>1100</v>
      </c>
    </row>
    <row r="254" spans="2:7" ht="25.5" x14ac:dyDescent="0.2">
      <c r="B254" s="648"/>
      <c r="C254" s="353" t="s">
        <v>563</v>
      </c>
      <c r="D254" s="160" t="s">
        <v>600</v>
      </c>
      <c r="E254" s="152" t="s">
        <v>2020</v>
      </c>
      <c r="F254" s="153" t="s">
        <v>2085</v>
      </c>
      <c r="G254" s="136" t="s">
        <v>1100</v>
      </c>
    </row>
    <row r="255" spans="2:7" x14ac:dyDescent="0.2">
      <c r="B255" s="648"/>
      <c r="C255" s="353" t="s">
        <v>563</v>
      </c>
      <c r="D255" s="160" t="s">
        <v>601</v>
      </c>
      <c r="E255" s="152" t="s">
        <v>2021</v>
      </c>
      <c r="F255" s="153" t="s">
        <v>2085</v>
      </c>
      <c r="G255" s="136" t="s">
        <v>1100</v>
      </c>
    </row>
    <row r="256" spans="2:7" x14ac:dyDescent="0.2">
      <c r="B256" s="648"/>
      <c r="C256" s="353" t="s">
        <v>563</v>
      </c>
      <c r="D256" s="160" t="s">
        <v>602</v>
      </c>
      <c r="E256" s="152" t="s">
        <v>2022</v>
      </c>
      <c r="F256" s="153" t="s">
        <v>2091</v>
      </c>
      <c r="G256" s="136" t="s">
        <v>1100</v>
      </c>
    </row>
    <row r="257" spans="2:7" x14ac:dyDescent="0.2">
      <c r="B257" s="648"/>
      <c r="C257" s="353" t="s">
        <v>563</v>
      </c>
      <c r="D257" s="160" t="s">
        <v>603</v>
      </c>
      <c r="E257" s="152" t="s">
        <v>2023</v>
      </c>
      <c r="F257" s="153" t="s">
        <v>2085</v>
      </c>
      <c r="G257" s="136" t="s">
        <v>1100</v>
      </c>
    </row>
    <row r="258" spans="2:7" x14ac:dyDescent="0.2">
      <c r="B258" s="648"/>
      <c r="C258" s="353" t="s">
        <v>563</v>
      </c>
      <c r="D258" s="160" t="s">
        <v>604</v>
      </c>
      <c r="E258" s="152" t="s">
        <v>2024</v>
      </c>
      <c r="F258" s="153" t="s">
        <v>2086</v>
      </c>
      <c r="G258" s="136" t="s">
        <v>1100</v>
      </c>
    </row>
    <row r="259" spans="2:7" x14ac:dyDescent="0.2">
      <c r="B259" s="648"/>
      <c r="C259" s="353" t="s">
        <v>563</v>
      </c>
      <c r="D259" s="160" t="s">
        <v>605</v>
      </c>
      <c r="E259" s="152" t="s">
        <v>2025</v>
      </c>
      <c r="F259" s="153" t="s">
        <v>2085</v>
      </c>
      <c r="G259" s="136" t="s">
        <v>1100</v>
      </c>
    </row>
    <row r="260" spans="2:7" x14ac:dyDescent="0.2">
      <c r="B260" s="648"/>
      <c r="C260" s="353" t="s">
        <v>563</v>
      </c>
      <c r="D260" s="160" t="s">
        <v>606</v>
      </c>
      <c r="E260" s="152" t="s">
        <v>2026</v>
      </c>
      <c r="F260" s="153" t="s">
        <v>2085</v>
      </c>
      <c r="G260" s="136" t="s">
        <v>1100</v>
      </c>
    </row>
    <row r="261" spans="2:7" ht="25.5" x14ac:dyDescent="0.2">
      <c r="B261" s="648"/>
      <c r="C261" s="353" t="s">
        <v>563</v>
      </c>
      <c r="D261" s="160" t="s">
        <v>607</v>
      </c>
      <c r="E261" s="152" t="s">
        <v>2027</v>
      </c>
      <c r="F261" s="153" t="s">
        <v>2092</v>
      </c>
      <c r="G261" s="136" t="s">
        <v>1100</v>
      </c>
    </row>
    <row r="262" spans="2:7" x14ac:dyDescent="0.2">
      <c r="B262" s="648"/>
      <c r="C262" s="353" t="s">
        <v>563</v>
      </c>
      <c r="D262" s="160" t="s">
        <v>608</v>
      </c>
      <c r="E262" s="152" t="s">
        <v>2028</v>
      </c>
      <c r="F262" s="153" t="s">
        <v>2085</v>
      </c>
      <c r="G262" s="136" t="s">
        <v>1100</v>
      </c>
    </row>
    <row r="263" spans="2:7" x14ac:dyDescent="0.2">
      <c r="B263" s="648"/>
      <c r="C263" s="353" t="s">
        <v>563</v>
      </c>
      <c r="D263" s="160" t="s">
        <v>609</v>
      </c>
      <c r="E263" s="152" t="s">
        <v>2029</v>
      </c>
      <c r="F263" s="153" t="s">
        <v>2086</v>
      </c>
      <c r="G263" s="136" t="s">
        <v>1100</v>
      </c>
    </row>
    <row r="264" spans="2:7" x14ac:dyDescent="0.2">
      <c r="B264" s="648"/>
      <c r="C264" s="353" t="s">
        <v>563</v>
      </c>
      <c r="D264" s="160" t="s">
        <v>610</v>
      </c>
      <c r="E264" s="152" t="s">
        <v>2030</v>
      </c>
      <c r="F264" s="153" t="s">
        <v>2086</v>
      </c>
      <c r="G264" s="136" t="s">
        <v>1100</v>
      </c>
    </row>
    <row r="265" spans="2:7" ht="25.5" x14ac:dyDescent="0.2">
      <c r="B265" s="648"/>
      <c r="C265" s="353" t="s">
        <v>563</v>
      </c>
      <c r="D265" s="160" t="s">
        <v>611</v>
      </c>
      <c r="E265" s="152" t="s">
        <v>2031</v>
      </c>
      <c r="F265" s="153" t="s">
        <v>2093</v>
      </c>
      <c r="G265" s="136" t="s">
        <v>1100</v>
      </c>
    </row>
    <row r="266" spans="2:7" x14ac:dyDescent="0.2">
      <c r="B266" s="648"/>
      <c r="C266" s="353" t="s">
        <v>563</v>
      </c>
      <c r="D266" s="160" t="s">
        <v>612</v>
      </c>
      <c r="E266" s="152" t="s">
        <v>2032</v>
      </c>
      <c r="F266" s="153" t="s">
        <v>2086</v>
      </c>
      <c r="G266" s="136" t="s">
        <v>1100</v>
      </c>
    </row>
    <row r="267" spans="2:7" x14ac:dyDescent="0.2">
      <c r="B267" s="648"/>
      <c r="C267" s="353" t="s">
        <v>563</v>
      </c>
      <c r="D267" s="160" t="s">
        <v>613</v>
      </c>
      <c r="E267" s="152" t="s">
        <v>2033</v>
      </c>
      <c r="F267" s="153" t="s">
        <v>2086</v>
      </c>
      <c r="G267" s="136" t="s">
        <v>1100</v>
      </c>
    </row>
    <row r="268" spans="2:7" ht="25.5" x14ac:dyDescent="0.2">
      <c r="B268" s="648"/>
      <c r="C268" s="353" t="s">
        <v>563</v>
      </c>
      <c r="D268" s="160" t="s">
        <v>614</v>
      </c>
      <c r="E268" s="152" t="s">
        <v>2034</v>
      </c>
      <c r="F268" s="153"/>
      <c r="G268" s="136" t="s">
        <v>1100</v>
      </c>
    </row>
    <row r="269" spans="2:7" x14ac:dyDescent="0.2">
      <c r="B269" s="648"/>
      <c r="C269" s="353" t="s">
        <v>563</v>
      </c>
      <c r="D269" s="160" t="s">
        <v>615</v>
      </c>
      <c r="E269" s="152" t="s">
        <v>2035</v>
      </c>
      <c r="F269" s="153" t="s">
        <v>2091</v>
      </c>
      <c r="G269" s="136" t="s">
        <v>1100</v>
      </c>
    </row>
    <row r="270" spans="2:7" ht="25.5" x14ac:dyDescent="0.2">
      <c r="B270" s="648"/>
      <c r="C270" s="353" t="s">
        <v>563</v>
      </c>
      <c r="D270" s="160" t="s">
        <v>616</v>
      </c>
      <c r="E270" s="152" t="s">
        <v>2036</v>
      </c>
      <c r="F270" s="153" t="s">
        <v>2085</v>
      </c>
      <c r="G270" s="136" t="s">
        <v>1100</v>
      </c>
    </row>
    <row r="271" spans="2:7" x14ac:dyDescent="0.2">
      <c r="B271" s="648"/>
      <c r="C271" s="353" t="s">
        <v>563</v>
      </c>
      <c r="D271" s="160" t="s">
        <v>617</v>
      </c>
      <c r="E271" s="152" t="s">
        <v>2037</v>
      </c>
      <c r="F271" s="153" t="s">
        <v>2086</v>
      </c>
      <c r="G271" s="136" t="s">
        <v>1100</v>
      </c>
    </row>
    <row r="272" spans="2:7" x14ac:dyDescent="0.2">
      <c r="B272" s="648"/>
      <c r="C272" s="353" t="s">
        <v>563</v>
      </c>
      <c r="D272" s="160" t="s">
        <v>618</v>
      </c>
      <c r="E272" s="152" t="s">
        <v>2038</v>
      </c>
      <c r="F272" s="153" t="s">
        <v>2091</v>
      </c>
      <c r="G272" s="136" t="s">
        <v>1100</v>
      </c>
    </row>
    <row r="273" spans="2:7" x14ac:dyDescent="0.2">
      <c r="B273" s="648"/>
      <c r="C273" s="353" t="s">
        <v>563</v>
      </c>
      <c r="D273" s="160" t="s">
        <v>619</v>
      </c>
      <c r="E273" s="152" t="s">
        <v>2039</v>
      </c>
      <c r="F273" s="153" t="s">
        <v>2091</v>
      </c>
      <c r="G273" s="136" t="s">
        <v>1100</v>
      </c>
    </row>
    <row r="274" spans="2:7" ht="25.5" x14ac:dyDescent="0.2">
      <c r="B274" s="648"/>
      <c r="C274" s="353" t="s">
        <v>563</v>
      </c>
      <c r="D274" s="160" t="s">
        <v>620</v>
      </c>
      <c r="E274" s="152" t="s">
        <v>2040</v>
      </c>
      <c r="F274" s="153" t="s">
        <v>2085</v>
      </c>
      <c r="G274" s="136" t="s">
        <v>1100</v>
      </c>
    </row>
    <row r="275" spans="2:7" ht="25.5" x14ac:dyDescent="0.2">
      <c r="B275" s="648"/>
      <c r="C275" s="353" t="s">
        <v>563</v>
      </c>
      <c r="D275" s="160" t="s">
        <v>621</v>
      </c>
      <c r="E275" s="152" t="s">
        <v>2041</v>
      </c>
      <c r="F275" s="153" t="s">
        <v>2085</v>
      </c>
      <c r="G275" s="136" t="s">
        <v>1100</v>
      </c>
    </row>
    <row r="276" spans="2:7" x14ac:dyDescent="0.2">
      <c r="B276" s="648"/>
      <c r="C276" s="353" t="s">
        <v>563</v>
      </c>
      <c r="D276" s="160" t="s">
        <v>622</v>
      </c>
      <c r="E276" s="152" t="s">
        <v>2042</v>
      </c>
      <c r="F276" s="153" t="s">
        <v>2086</v>
      </c>
      <c r="G276" s="136" t="s">
        <v>1100</v>
      </c>
    </row>
    <row r="277" spans="2:7" x14ac:dyDescent="0.2">
      <c r="B277" s="648"/>
      <c r="C277" s="353" t="s">
        <v>563</v>
      </c>
      <c r="D277" s="160" t="s">
        <v>623</v>
      </c>
      <c r="E277" s="152" t="s">
        <v>2043</v>
      </c>
      <c r="F277" s="153" t="s">
        <v>2091</v>
      </c>
      <c r="G277" s="136" t="s">
        <v>1100</v>
      </c>
    </row>
    <row r="278" spans="2:7" x14ac:dyDescent="0.2">
      <c r="B278" s="648"/>
      <c r="C278" s="353" t="s">
        <v>563</v>
      </c>
      <c r="D278" s="160" t="s">
        <v>624</v>
      </c>
      <c r="E278" s="152" t="s">
        <v>1985</v>
      </c>
      <c r="F278" s="153" t="s">
        <v>2085</v>
      </c>
      <c r="G278" s="136" t="s">
        <v>1100</v>
      </c>
    </row>
    <row r="279" spans="2:7" ht="38.25" x14ac:dyDescent="0.2">
      <c r="B279" s="648"/>
      <c r="C279" s="353" t="s">
        <v>563</v>
      </c>
      <c r="D279" s="160" t="s">
        <v>625</v>
      </c>
      <c r="E279" s="152" t="s">
        <v>2044</v>
      </c>
      <c r="F279" s="153" t="s">
        <v>2085</v>
      </c>
      <c r="G279" s="136" t="s">
        <v>1100</v>
      </c>
    </row>
    <row r="280" spans="2:7" ht="38.25" x14ac:dyDescent="0.2">
      <c r="B280" s="648"/>
      <c r="C280" s="353" t="s">
        <v>563</v>
      </c>
      <c r="D280" s="160" t="s">
        <v>626</v>
      </c>
      <c r="E280" s="152" t="s">
        <v>2045</v>
      </c>
      <c r="F280" s="153" t="s">
        <v>2085</v>
      </c>
      <c r="G280" s="136" t="s">
        <v>1100</v>
      </c>
    </row>
    <row r="281" spans="2:7" x14ac:dyDescent="0.2">
      <c r="B281" s="648"/>
      <c r="C281" s="353" t="s">
        <v>563</v>
      </c>
      <c r="D281" s="160" t="s">
        <v>627</v>
      </c>
      <c r="E281" s="152" t="s">
        <v>2046</v>
      </c>
      <c r="F281" s="153" t="s">
        <v>2094</v>
      </c>
      <c r="G281" s="136" t="s">
        <v>1100</v>
      </c>
    </row>
    <row r="282" spans="2:7" ht="25.5" x14ac:dyDescent="0.2">
      <c r="B282" s="648"/>
      <c r="C282" s="353" t="s">
        <v>563</v>
      </c>
      <c r="D282" s="160" t="s">
        <v>628</v>
      </c>
      <c r="E282" s="152" t="s">
        <v>2047</v>
      </c>
      <c r="F282" s="153" t="s">
        <v>2085</v>
      </c>
      <c r="G282" s="136" t="s">
        <v>1100</v>
      </c>
    </row>
    <row r="283" spans="2:7" x14ac:dyDescent="0.2">
      <c r="B283" s="648"/>
      <c r="C283" s="353" t="s">
        <v>563</v>
      </c>
      <c r="D283" s="160" t="s">
        <v>629</v>
      </c>
      <c r="E283" s="152" t="s">
        <v>2048</v>
      </c>
      <c r="F283" s="153" t="s">
        <v>2085</v>
      </c>
      <c r="G283" s="136" t="s">
        <v>1100</v>
      </c>
    </row>
    <row r="284" spans="2:7" x14ac:dyDescent="0.2">
      <c r="B284" s="648"/>
      <c r="C284" s="353" t="s">
        <v>563</v>
      </c>
      <c r="D284" s="160" t="s">
        <v>630</v>
      </c>
      <c r="E284" s="152" t="s">
        <v>2049</v>
      </c>
      <c r="F284" s="153" t="s">
        <v>2085</v>
      </c>
      <c r="G284" s="136" t="s">
        <v>1100</v>
      </c>
    </row>
    <row r="285" spans="2:7" x14ac:dyDescent="0.2">
      <c r="B285" s="648"/>
      <c r="C285" s="353" t="s">
        <v>563</v>
      </c>
      <c r="D285" s="160" t="s">
        <v>631</v>
      </c>
      <c r="E285" s="152" t="s">
        <v>2050</v>
      </c>
      <c r="F285" s="153" t="s">
        <v>2095</v>
      </c>
      <c r="G285" s="136" t="s">
        <v>1100</v>
      </c>
    </row>
    <row r="286" spans="2:7" x14ac:dyDescent="0.2">
      <c r="B286" s="648"/>
      <c r="C286" s="353" t="s">
        <v>563</v>
      </c>
      <c r="D286" s="160" t="s">
        <v>632</v>
      </c>
      <c r="E286" s="152" t="s">
        <v>2051</v>
      </c>
      <c r="F286" s="153" t="s">
        <v>2095</v>
      </c>
      <c r="G286" s="136" t="s">
        <v>1100</v>
      </c>
    </row>
    <row r="287" spans="2:7" x14ac:dyDescent="0.2">
      <c r="B287" s="648"/>
      <c r="C287" s="353" t="s">
        <v>563</v>
      </c>
      <c r="D287" s="160" t="s">
        <v>633</v>
      </c>
      <c r="E287" s="152" t="s">
        <v>2052</v>
      </c>
      <c r="F287" s="153" t="s">
        <v>2095</v>
      </c>
      <c r="G287" s="136" t="s">
        <v>1100</v>
      </c>
    </row>
    <row r="288" spans="2:7" x14ac:dyDescent="0.2">
      <c r="B288" s="648"/>
      <c r="C288" s="353" t="s">
        <v>563</v>
      </c>
      <c r="D288" s="160" t="s">
        <v>634</v>
      </c>
      <c r="E288" s="152" t="s">
        <v>2053</v>
      </c>
      <c r="F288" s="153" t="s">
        <v>2085</v>
      </c>
      <c r="G288" s="136" t="s">
        <v>1100</v>
      </c>
    </row>
    <row r="289" spans="2:7" x14ac:dyDescent="0.2">
      <c r="B289" s="648"/>
      <c r="C289" s="353" t="s">
        <v>563</v>
      </c>
      <c r="D289" s="160" t="s">
        <v>635</v>
      </c>
      <c r="E289" s="152" t="s">
        <v>2054</v>
      </c>
      <c r="F289" s="153" t="s">
        <v>2092</v>
      </c>
      <c r="G289" s="136" t="s">
        <v>1100</v>
      </c>
    </row>
    <row r="290" spans="2:7" x14ac:dyDescent="0.2">
      <c r="B290" s="648"/>
      <c r="C290" s="353" t="s">
        <v>563</v>
      </c>
      <c r="D290" s="160" t="s">
        <v>636</v>
      </c>
      <c r="E290" s="152" t="s">
        <v>2055</v>
      </c>
      <c r="F290" s="153" t="s">
        <v>2085</v>
      </c>
      <c r="G290" s="136" t="s">
        <v>1100</v>
      </c>
    </row>
    <row r="291" spans="2:7" x14ac:dyDescent="0.2">
      <c r="B291" s="648"/>
      <c r="C291" s="353" t="s">
        <v>563</v>
      </c>
      <c r="D291" s="160" t="s">
        <v>637</v>
      </c>
      <c r="E291" s="152" t="s">
        <v>2056</v>
      </c>
      <c r="F291" s="153" t="s">
        <v>2085</v>
      </c>
      <c r="G291" s="136" t="s">
        <v>1100</v>
      </c>
    </row>
    <row r="292" spans="2:7" x14ac:dyDescent="0.2">
      <c r="B292" s="648"/>
      <c r="C292" s="353" t="s">
        <v>563</v>
      </c>
      <c r="D292" s="160" t="s">
        <v>638</v>
      </c>
      <c r="E292" s="152" t="s">
        <v>2057</v>
      </c>
      <c r="F292" s="153" t="s">
        <v>2085</v>
      </c>
      <c r="G292" s="136" t="s">
        <v>1100</v>
      </c>
    </row>
    <row r="293" spans="2:7" ht="25.5" x14ac:dyDescent="0.2">
      <c r="B293" s="648"/>
      <c r="C293" s="353" t="s">
        <v>563</v>
      </c>
      <c r="D293" s="160" t="s">
        <v>639</v>
      </c>
      <c r="E293" s="152" t="s">
        <v>2058</v>
      </c>
      <c r="F293" s="153" t="s">
        <v>2086</v>
      </c>
      <c r="G293" s="136" t="s">
        <v>1100</v>
      </c>
    </row>
    <row r="294" spans="2:7" ht="38.25" x14ac:dyDescent="0.2">
      <c r="B294" s="648"/>
      <c r="C294" s="353" t="s">
        <v>563</v>
      </c>
      <c r="D294" s="160" t="s">
        <v>640</v>
      </c>
      <c r="E294" s="152" t="s">
        <v>2059</v>
      </c>
      <c r="F294" s="153" t="s">
        <v>2094</v>
      </c>
      <c r="G294" s="136" t="s">
        <v>1100</v>
      </c>
    </row>
    <row r="295" spans="2:7" x14ac:dyDescent="0.2">
      <c r="B295" s="648"/>
      <c r="C295" s="353" t="s">
        <v>563</v>
      </c>
      <c r="D295" s="160" t="s">
        <v>641</v>
      </c>
      <c r="E295" s="152" t="s">
        <v>2060</v>
      </c>
      <c r="F295" s="153" t="s">
        <v>2085</v>
      </c>
      <c r="G295" s="136" t="s">
        <v>1100</v>
      </c>
    </row>
    <row r="296" spans="2:7" x14ac:dyDescent="0.2">
      <c r="B296" s="648"/>
      <c r="C296" s="353" t="s">
        <v>563</v>
      </c>
      <c r="D296" s="160" t="s">
        <v>642</v>
      </c>
      <c r="E296" s="152" t="s">
        <v>2061</v>
      </c>
      <c r="F296" s="153" t="s">
        <v>2085</v>
      </c>
      <c r="G296" s="136" t="s">
        <v>1100</v>
      </c>
    </row>
    <row r="297" spans="2:7" x14ac:dyDescent="0.2">
      <c r="B297" s="648"/>
      <c r="C297" s="353" t="s">
        <v>563</v>
      </c>
      <c r="D297" s="160" t="s">
        <v>643</v>
      </c>
      <c r="E297" s="152" t="s">
        <v>2062</v>
      </c>
      <c r="F297" s="153" t="s">
        <v>2096</v>
      </c>
      <c r="G297" s="136" t="s">
        <v>1100</v>
      </c>
    </row>
    <row r="298" spans="2:7" ht="25.5" x14ac:dyDescent="0.2">
      <c r="B298" s="648"/>
      <c r="C298" s="353" t="s">
        <v>563</v>
      </c>
      <c r="D298" s="160" t="s">
        <v>644</v>
      </c>
      <c r="E298" s="152" t="s">
        <v>2063</v>
      </c>
      <c r="F298" s="153" t="s">
        <v>2085</v>
      </c>
      <c r="G298" s="136" t="s">
        <v>1100</v>
      </c>
    </row>
    <row r="299" spans="2:7" ht="25.5" x14ac:dyDescent="0.2">
      <c r="B299" s="648"/>
      <c r="C299" s="353" t="s">
        <v>563</v>
      </c>
      <c r="D299" s="160" t="s">
        <v>645</v>
      </c>
      <c r="E299" s="152" t="s">
        <v>2064</v>
      </c>
      <c r="F299" s="153" t="s">
        <v>2097</v>
      </c>
      <c r="G299" s="136" t="s">
        <v>1100</v>
      </c>
    </row>
    <row r="300" spans="2:7" x14ac:dyDescent="0.2">
      <c r="B300" s="648"/>
      <c r="C300" s="353" t="s">
        <v>563</v>
      </c>
      <c r="D300" s="160" t="s">
        <v>646</v>
      </c>
      <c r="E300" s="152" t="s">
        <v>2065</v>
      </c>
      <c r="F300" s="153" t="s">
        <v>2091</v>
      </c>
      <c r="G300" s="136" t="s">
        <v>1100</v>
      </c>
    </row>
    <row r="301" spans="2:7" ht="25.5" x14ac:dyDescent="0.2">
      <c r="B301" s="648"/>
      <c r="C301" s="353" t="s">
        <v>563</v>
      </c>
      <c r="D301" s="160" t="s">
        <v>647</v>
      </c>
      <c r="E301" s="152" t="s">
        <v>2063</v>
      </c>
      <c r="F301" s="153" t="s">
        <v>2098</v>
      </c>
      <c r="G301" s="136" t="s">
        <v>1100</v>
      </c>
    </row>
    <row r="302" spans="2:7" x14ac:dyDescent="0.2">
      <c r="B302" s="648"/>
      <c r="C302" s="353" t="s">
        <v>563</v>
      </c>
      <c r="D302" s="160" t="s">
        <v>648</v>
      </c>
      <c r="E302" s="152" t="s">
        <v>2066</v>
      </c>
      <c r="F302" s="153" t="s">
        <v>2092</v>
      </c>
      <c r="G302" s="136" t="s">
        <v>1100</v>
      </c>
    </row>
    <row r="303" spans="2:7" x14ac:dyDescent="0.2">
      <c r="B303" s="648"/>
      <c r="C303" s="353" t="s">
        <v>563</v>
      </c>
      <c r="D303" s="160" t="s">
        <v>649</v>
      </c>
      <c r="E303" s="152" t="s">
        <v>2067</v>
      </c>
      <c r="F303" s="153" t="s">
        <v>2092</v>
      </c>
      <c r="G303" s="136" t="s">
        <v>1100</v>
      </c>
    </row>
    <row r="304" spans="2:7" x14ac:dyDescent="0.2">
      <c r="B304" s="648"/>
      <c r="C304" s="353" t="s">
        <v>563</v>
      </c>
      <c r="D304" s="160" t="s">
        <v>650</v>
      </c>
      <c r="E304" s="152" t="s">
        <v>2068</v>
      </c>
      <c r="F304" s="153" t="s">
        <v>2085</v>
      </c>
      <c r="G304" s="136" t="s">
        <v>1100</v>
      </c>
    </row>
    <row r="305" spans="1:53" x14ac:dyDescent="0.2">
      <c r="B305" s="648"/>
      <c r="C305" s="353" t="s">
        <v>563</v>
      </c>
      <c r="D305" s="160" t="s">
        <v>651</v>
      </c>
      <c r="E305" s="152" t="s">
        <v>2069</v>
      </c>
      <c r="F305" s="153" t="s">
        <v>2085</v>
      </c>
      <c r="G305" s="136" t="s">
        <v>1100</v>
      </c>
    </row>
    <row r="306" spans="1:53" x14ac:dyDescent="0.2">
      <c r="B306" s="648"/>
      <c r="C306" s="353" t="s">
        <v>563</v>
      </c>
      <c r="D306" s="160" t="s">
        <v>652</v>
      </c>
      <c r="E306" s="152" t="s">
        <v>2070</v>
      </c>
      <c r="F306" s="153" t="s">
        <v>2085</v>
      </c>
      <c r="G306" s="136" t="s">
        <v>1100</v>
      </c>
    </row>
    <row r="307" spans="1:53" x14ac:dyDescent="0.2">
      <c r="B307" s="648"/>
      <c r="C307" s="353" t="s">
        <v>563</v>
      </c>
      <c r="D307" s="160" t="s">
        <v>653</v>
      </c>
      <c r="E307" s="152" t="s">
        <v>2071</v>
      </c>
      <c r="F307" s="153" t="s">
        <v>2086</v>
      </c>
      <c r="G307" s="136" t="s">
        <v>1100</v>
      </c>
    </row>
    <row r="308" spans="1:53" ht="25.5" x14ac:dyDescent="0.2">
      <c r="B308" s="648"/>
      <c r="C308" s="353" t="s">
        <v>563</v>
      </c>
      <c r="D308" s="160" t="s">
        <v>654</v>
      </c>
      <c r="E308" s="152" t="s">
        <v>2072</v>
      </c>
      <c r="F308" s="153" t="s">
        <v>2099</v>
      </c>
      <c r="G308" s="136" t="s">
        <v>1100</v>
      </c>
    </row>
    <row r="309" spans="1:53" ht="25.5" x14ac:dyDescent="0.2">
      <c r="B309" s="648"/>
      <c r="C309" s="353" t="s">
        <v>563</v>
      </c>
      <c r="D309" s="160" t="s">
        <v>655</v>
      </c>
      <c r="E309" s="152" t="s">
        <v>2073</v>
      </c>
      <c r="F309" s="153" t="s">
        <v>2100</v>
      </c>
      <c r="G309" s="136" t="s">
        <v>1100</v>
      </c>
    </row>
    <row r="310" spans="1:53" ht="25.5" x14ac:dyDescent="0.2">
      <c r="B310" s="648"/>
      <c r="C310" s="353" t="s">
        <v>563</v>
      </c>
      <c r="D310" s="160" t="s">
        <v>656</v>
      </c>
      <c r="E310" s="152" t="s">
        <v>2074</v>
      </c>
      <c r="F310" s="153" t="s">
        <v>2100</v>
      </c>
      <c r="G310" s="136" t="s">
        <v>1100</v>
      </c>
    </row>
    <row r="311" spans="1:53" ht="25.5" x14ac:dyDescent="0.2">
      <c r="B311" s="648"/>
      <c r="C311" s="353" t="s">
        <v>563</v>
      </c>
      <c r="D311" s="160" t="s">
        <v>657</v>
      </c>
      <c r="E311" s="152" t="s">
        <v>2075</v>
      </c>
      <c r="F311" s="153" t="s">
        <v>2099</v>
      </c>
      <c r="G311" s="136" t="s">
        <v>1100</v>
      </c>
    </row>
    <row r="312" spans="1:53" ht="25.5" x14ac:dyDescent="0.2">
      <c r="B312" s="648"/>
      <c r="C312" s="353" t="s">
        <v>563</v>
      </c>
      <c r="D312" s="160" t="s">
        <v>658</v>
      </c>
      <c r="E312" s="152" t="s">
        <v>2076</v>
      </c>
      <c r="F312" s="153" t="s">
        <v>2085</v>
      </c>
      <c r="G312" s="136" t="s">
        <v>1100</v>
      </c>
    </row>
    <row r="313" spans="1:53" ht="25.5" x14ac:dyDescent="0.2">
      <c r="B313" s="648"/>
      <c r="C313" s="353" t="s">
        <v>563</v>
      </c>
      <c r="D313" s="160" t="s">
        <v>659</v>
      </c>
      <c r="E313" s="152" t="s">
        <v>2077</v>
      </c>
      <c r="F313" s="153" t="s">
        <v>2087</v>
      </c>
      <c r="G313" s="136" t="s">
        <v>1100</v>
      </c>
    </row>
    <row r="314" spans="1:53" x14ac:dyDescent="0.2">
      <c r="B314" s="648"/>
      <c r="C314" s="353" t="s">
        <v>563</v>
      </c>
      <c r="D314" s="160" t="s">
        <v>660</v>
      </c>
      <c r="E314" s="152" t="s">
        <v>2078</v>
      </c>
      <c r="F314" s="153"/>
      <c r="G314" s="136" t="s">
        <v>1100</v>
      </c>
    </row>
    <row r="315" spans="1:53" x14ac:dyDescent="0.2">
      <c r="B315" s="648"/>
      <c r="C315" s="353" t="s">
        <v>563</v>
      </c>
      <c r="D315" s="160" t="s">
        <v>661</v>
      </c>
      <c r="E315" s="152" t="s">
        <v>2079</v>
      </c>
      <c r="F315" s="153" t="s">
        <v>2101</v>
      </c>
      <c r="G315" s="136" t="s">
        <v>1100</v>
      </c>
    </row>
    <row r="316" spans="1:53" x14ac:dyDescent="0.2">
      <c r="B316" s="648"/>
      <c r="C316" s="380" t="s">
        <v>563</v>
      </c>
      <c r="D316" s="360" t="s">
        <v>662</v>
      </c>
      <c r="E316" s="158" t="s">
        <v>2080</v>
      </c>
      <c r="F316" s="159"/>
      <c r="G316" s="136" t="s">
        <v>1100</v>
      </c>
      <c r="H316" s="237">
        <f>COUNTIF(G218:G316, "Yes")</f>
        <v>0</v>
      </c>
    </row>
    <row r="317" spans="1:53" ht="15" thickBot="1" x14ac:dyDescent="0.25">
      <c r="B317" s="649"/>
      <c r="C317" s="354" t="s">
        <v>2953</v>
      </c>
      <c r="D317" s="361" t="s">
        <v>2954</v>
      </c>
      <c r="E317" s="249" t="s">
        <v>2955</v>
      </c>
      <c r="F317" s="250" t="s">
        <v>2978</v>
      </c>
      <c r="G317" s="136" t="s">
        <v>1100</v>
      </c>
      <c r="H317" s="151">
        <f>COUNTIF(G218:G317, "Yes")</f>
        <v>0</v>
      </c>
      <c r="I317" s="41">
        <f>COUNTIF(G218:G317, "*")</f>
        <v>100</v>
      </c>
    </row>
    <row r="318" spans="1:53" s="64" customFormat="1" ht="9.75" customHeight="1" thickBot="1" x14ac:dyDescent="0.25">
      <c r="A318" s="270"/>
      <c r="B318" s="126"/>
      <c r="C318" s="156"/>
      <c r="D318" s="358"/>
      <c r="E318" s="359"/>
      <c r="F318" s="362"/>
      <c r="G318" s="157"/>
      <c r="H318" s="70"/>
      <c r="J318" s="270"/>
      <c r="K318" s="270"/>
      <c r="L318" s="270"/>
      <c r="M318" s="270"/>
      <c r="N318" s="270"/>
      <c r="O318" s="270"/>
      <c r="P318" s="270"/>
      <c r="Q318" s="270"/>
      <c r="R318" s="270"/>
      <c r="S318" s="270"/>
      <c r="T318" s="270"/>
      <c r="U318" s="270"/>
      <c r="V318" s="270"/>
      <c r="W318" s="270"/>
      <c r="X318" s="270"/>
      <c r="Y318" s="270"/>
      <c r="Z318" s="270"/>
      <c r="AA318" s="270"/>
      <c r="AB318" s="270"/>
      <c r="AC318" s="270"/>
      <c r="AD318" s="270"/>
      <c r="AE318" s="270"/>
      <c r="AF318" s="270"/>
      <c r="AG318" s="270"/>
      <c r="AH318" s="270"/>
      <c r="AI318" s="270"/>
      <c r="AJ318" s="270"/>
      <c r="AK318" s="270"/>
      <c r="AL318" s="270"/>
      <c r="AM318" s="270"/>
      <c r="AN318" s="270"/>
      <c r="AO318" s="270"/>
      <c r="AP318" s="270"/>
      <c r="AQ318" s="270"/>
      <c r="AR318" s="270"/>
      <c r="AS318" s="270"/>
      <c r="AT318" s="270"/>
      <c r="AU318" s="270"/>
      <c r="AV318" s="270"/>
      <c r="AW318" s="270"/>
      <c r="AX318" s="270"/>
      <c r="AY318" s="270"/>
      <c r="AZ318" s="270"/>
      <c r="BA318" s="270"/>
    </row>
    <row r="319" spans="1:53" x14ac:dyDescent="0.2">
      <c r="B319" s="638" t="s">
        <v>2881</v>
      </c>
      <c r="C319" s="351" t="s">
        <v>663</v>
      </c>
      <c r="D319" s="160" t="s">
        <v>664</v>
      </c>
      <c r="E319" s="152" t="s">
        <v>2102</v>
      </c>
      <c r="F319" s="153"/>
      <c r="G319" s="136" t="s">
        <v>1100</v>
      </c>
    </row>
    <row r="320" spans="1:53" x14ac:dyDescent="0.2">
      <c r="B320" s="645"/>
      <c r="C320" s="351" t="s">
        <v>663</v>
      </c>
      <c r="D320" s="160" t="s">
        <v>665</v>
      </c>
      <c r="E320" s="152" t="s">
        <v>2103</v>
      </c>
      <c r="F320" s="153"/>
      <c r="G320" s="136" t="s">
        <v>1100</v>
      </c>
    </row>
    <row r="321" spans="2:7" x14ac:dyDescent="0.2">
      <c r="B321" s="645"/>
      <c r="C321" s="351" t="s">
        <v>663</v>
      </c>
      <c r="D321" s="160" t="s">
        <v>666</v>
      </c>
      <c r="E321" s="152" t="s">
        <v>2169</v>
      </c>
      <c r="F321" s="153"/>
      <c r="G321" s="136" t="s">
        <v>1100</v>
      </c>
    </row>
    <row r="322" spans="2:7" x14ac:dyDescent="0.2">
      <c r="B322" s="645"/>
      <c r="C322" s="351" t="s">
        <v>663</v>
      </c>
      <c r="D322" s="160" t="s">
        <v>667</v>
      </c>
      <c r="E322" s="152" t="s">
        <v>2104</v>
      </c>
      <c r="F322" s="153"/>
      <c r="G322" s="136" t="s">
        <v>1100</v>
      </c>
    </row>
    <row r="323" spans="2:7" x14ac:dyDescent="0.2">
      <c r="B323" s="645"/>
      <c r="C323" s="351" t="s">
        <v>663</v>
      </c>
      <c r="D323" s="160" t="s">
        <v>653</v>
      </c>
      <c r="E323" s="152" t="s">
        <v>2105</v>
      </c>
      <c r="F323" s="153"/>
      <c r="G323" s="136" t="s">
        <v>1100</v>
      </c>
    </row>
    <row r="324" spans="2:7" x14ac:dyDescent="0.2">
      <c r="B324" s="645"/>
      <c r="C324" s="351" t="s">
        <v>663</v>
      </c>
      <c r="D324" s="160" t="s">
        <v>668</v>
      </c>
      <c r="E324" s="152" t="s">
        <v>2106</v>
      </c>
      <c r="F324" s="153"/>
      <c r="G324" s="136" t="s">
        <v>1100</v>
      </c>
    </row>
    <row r="325" spans="2:7" x14ac:dyDescent="0.2">
      <c r="B325" s="645"/>
      <c r="C325" s="351" t="s">
        <v>663</v>
      </c>
      <c r="D325" s="160" t="s">
        <v>669</v>
      </c>
      <c r="E325" s="152" t="s">
        <v>2107</v>
      </c>
      <c r="F325" s="153"/>
      <c r="G325" s="136" t="s">
        <v>1100</v>
      </c>
    </row>
    <row r="326" spans="2:7" x14ac:dyDescent="0.2">
      <c r="B326" s="645"/>
      <c r="C326" s="351" t="s">
        <v>663</v>
      </c>
      <c r="D326" s="160" t="s">
        <v>670</v>
      </c>
      <c r="E326" s="152" t="s">
        <v>2108</v>
      </c>
      <c r="F326" s="153"/>
      <c r="G326" s="136" t="s">
        <v>1100</v>
      </c>
    </row>
    <row r="327" spans="2:7" x14ac:dyDescent="0.2">
      <c r="B327" s="645"/>
      <c r="C327" s="351" t="s">
        <v>663</v>
      </c>
      <c r="D327" s="160" t="s">
        <v>671</v>
      </c>
      <c r="E327" s="152" t="s">
        <v>2109</v>
      </c>
      <c r="F327" s="153"/>
      <c r="G327" s="136" t="s">
        <v>1100</v>
      </c>
    </row>
    <row r="328" spans="2:7" x14ac:dyDescent="0.2">
      <c r="B328" s="645"/>
      <c r="C328" s="351" t="s">
        <v>663</v>
      </c>
      <c r="D328" s="160" t="s">
        <v>672</v>
      </c>
      <c r="E328" s="152" t="s">
        <v>2110</v>
      </c>
      <c r="F328" s="153"/>
      <c r="G328" s="136" t="s">
        <v>1100</v>
      </c>
    </row>
    <row r="329" spans="2:7" x14ac:dyDescent="0.2">
      <c r="B329" s="645"/>
      <c r="C329" s="351" t="s">
        <v>663</v>
      </c>
      <c r="D329" s="160" t="s">
        <v>673</v>
      </c>
      <c r="E329" s="152" t="s">
        <v>2111</v>
      </c>
      <c r="F329" s="153"/>
      <c r="G329" s="136" t="s">
        <v>1100</v>
      </c>
    </row>
    <row r="330" spans="2:7" x14ac:dyDescent="0.2">
      <c r="B330" s="645"/>
      <c r="C330" s="351" t="s">
        <v>663</v>
      </c>
      <c r="D330" s="160" t="s">
        <v>674</v>
      </c>
      <c r="E330" s="152" t="s">
        <v>2112</v>
      </c>
      <c r="F330" s="153"/>
      <c r="G330" s="136" t="s">
        <v>1100</v>
      </c>
    </row>
    <row r="331" spans="2:7" x14ac:dyDescent="0.2">
      <c r="B331" s="645"/>
      <c r="C331" s="351" t="s">
        <v>663</v>
      </c>
      <c r="D331" s="160" t="s">
        <v>675</v>
      </c>
      <c r="E331" s="152" t="s">
        <v>2113</v>
      </c>
      <c r="F331" s="153"/>
      <c r="G331" s="136" t="s">
        <v>1100</v>
      </c>
    </row>
    <row r="332" spans="2:7" x14ac:dyDescent="0.2">
      <c r="B332" s="645"/>
      <c r="C332" s="351" t="s">
        <v>663</v>
      </c>
      <c r="D332" s="160" t="s">
        <v>676</v>
      </c>
      <c r="E332" s="152" t="s">
        <v>2114</v>
      </c>
      <c r="F332" s="153"/>
      <c r="G332" s="136" t="s">
        <v>1100</v>
      </c>
    </row>
    <row r="333" spans="2:7" x14ac:dyDescent="0.2">
      <c r="B333" s="645"/>
      <c r="C333" s="351" t="s">
        <v>663</v>
      </c>
      <c r="D333" s="160" t="s">
        <v>677</v>
      </c>
      <c r="E333" s="152" t="s">
        <v>2115</v>
      </c>
      <c r="F333" s="153"/>
      <c r="G333" s="136" t="s">
        <v>1100</v>
      </c>
    </row>
    <row r="334" spans="2:7" x14ac:dyDescent="0.2">
      <c r="B334" s="645"/>
      <c r="C334" s="351" t="s">
        <v>663</v>
      </c>
      <c r="D334" s="160" t="s">
        <v>678</v>
      </c>
      <c r="E334" s="152" t="s">
        <v>2116</v>
      </c>
      <c r="F334" s="153"/>
      <c r="G334" s="136" t="s">
        <v>1100</v>
      </c>
    </row>
    <row r="335" spans="2:7" x14ac:dyDescent="0.2">
      <c r="B335" s="645"/>
      <c r="C335" s="351" t="s">
        <v>663</v>
      </c>
      <c r="D335" s="160" t="s">
        <v>679</v>
      </c>
      <c r="E335" s="152" t="s">
        <v>2117</v>
      </c>
      <c r="F335" s="153"/>
      <c r="G335" s="136" t="s">
        <v>1100</v>
      </c>
    </row>
    <row r="336" spans="2:7" x14ac:dyDescent="0.2">
      <c r="B336" s="645"/>
      <c r="C336" s="351" t="s">
        <v>663</v>
      </c>
      <c r="D336" s="160" t="s">
        <v>680</v>
      </c>
      <c r="E336" s="152" t="s">
        <v>2118</v>
      </c>
      <c r="F336" s="153"/>
      <c r="G336" s="136" t="s">
        <v>1100</v>
      </c>
    </row>
    <row r="337" spans="2:7" x14ac:dyDescent="0.2">
      <c r="B337" s="645"/>
      <c r="C337" s="351" t="s">
        <v>663</v>
      </c>
      <c r="D337" s="160" t="s">
        <v>681</v>
      </c>
      <c r="E337" s="152" t="s">
        <v>369</v>
      </c>
      <c r="F337" s="153"/>
      <c r="G337" s="136" t="s">
        <v>1100</v>
      </c>
    </row>
    <row r="338" spans="2:7" x14ac:dyDescent="0.2">
      <c r="B338" s="645"/>
      <c r="C338" s="351" t="s">
        <v>663</v>
      </c>
      <c r="D338" s="160" t="s">
        <v>682</v>
      </c>
      <c r="E338" s="152" t="s">
        <v>2119</v>
      </c>
      <c r="F338" s="153"/>
      <c r="G338" s="136" t="s">
        <v>1100</v>
      </c>
    </row>
    <row r="339" spans="2:7" x14ac:dyDescent="0.2">
      <c r="B339" s="645"/>
      <c r="C339" s="351" t="s">
        <v>663</v>
      </c>
      <c r="D339" s="160" t="s">
        <v>375</v>
      </c>
      <c r="E339" s="152" t="s">
        <v>2120</v>
      </c>
      <c r="F339" s="153"/>
      <c r="G339" s="136" t="s">
        <v>1100</v>
      </c>
    </row>
    <row r="340" spans="2:7" x14ac:dyDescent="0.2">
      <c r="B340" s="645"/>
      <c r="C340" s="351" t="s">
        <v>663</v>
      </c>
      <c r="D340" s="160" t="s">
        <v>683</v>
      </c>
      <c r="E340" s="152" t="s">
        <v>2121</v>
      </c>
      <c r="F340" s="153"/>
      <c r="G340" s="136" t="s">
        <v>1100</v>
      </c>
    </row>
    <row r="341" spans="2:7" x14ac:dyDescent="0.2">
      <c r="B341" s="645"/>
      <c r="C341" s="351" t="s">
        <v>663</v>
      </c>
      <c r="D341" s="160" t="s">
        <v>684</v>
      </c>
      <c r="E341" s="152" t="s">
        <v>2122</v>
      </c>
      <c r="F341" s="153"/>
      <c r="G341" s="136" t="s">
        <v>1100</v>
      </c>
    </row>
    <row r="342" spans="2:7" x14ac:dyDescent="0.2">
      <c r="B342" s="645"/>
      <c r="C342" s="351" t="s">
        <v>663</v>
      </c>
      <c r="D342" s="160" t="s">
        <v>685</v>
      </c>
      <c r="E342" s="152" t="s">
        <v>2123</v>
      </c>
      <c r="F342" s="153"/>
      <c r="G342" s="136" t="s">
        <v>1100</v>
      </c>
    </row>
    <row r="343" spans="2:7" ht="25.5" x14ac:dyDescent="0.2">
      <c r="B343" s="645"/>
      <c r="C343" s="351" t="s">
        <v>663</v>
      </c>
      <c r="D343" s="160" t="s">
        <v>686</v>
      </c>
      <c r="E343" s="152" t="s">
        <v>2124</v>
      </c>
      <c r="F343" s="153"/>
      <c r="G343" s="136" t="s">
        <v>1100</v>
      </c>
    </row>
    <row r="344" spans="2:7" ht="25.5" x14ac:dyDescent="0.2">
      <c r="B344" s="645"/>
      <c r="C344" s="351" t="s">
        <v>663</v>
      </c>
      <c r="D344" s="160" t="s">
        <v>687</v>
      </c>
      <c r="E344" s="152" t="s">
        <v>2125</v>
      </c>
      <c r="F344" s="153"/>
      <c r="G344" s="136" t="s">
        <v>1100</v>
      </c>
    </row>
    <row r="345" spans="2:7" x14ac:dyDescent="0.2">
      <c r="B345" s="645"/>
      <c r="C345" s="351" t="s">
        <v>663</v>
      </c>
      <c r="D345" s="160" t="s">
        <v>688</v>
      </c>
      <c r="E345" s="152" t="s">
        <v>2126</v>
      </c>
      <c r="F345" s="153"/>
      <c r="G345" s="136" t="s">
        <v>1100</v>
      </c>
    </row>
    <row r="346" spans="2:7" x14ac:dyDescent="0.2">
      <c r="B346" s="645"/>
      <c r="C346" s="351" t="s">
        <v>663</v>
      </c>
      <c r="D346" s="160" t="s">
        <v>689</v>
      </c>
      <c r="E346" s="152" t="s">
        <v>2127</v>
      </c>
      <c r="F346" s="153"/>
      <c r="G346" s="136" t="s">
        <v>1100</v>
      </c>
    </row>
    <row r="347" spans="2:7" x14ac:dyDescent="0.2">
      <c r="B347" s="645"/>
      <c r="C347" s="355" t="s">
        <v>663</v>
      </c>
      <c r="D347" s="360" t="s">
        <v>690</v>
      </c>
      <c r="E347" s="158" t="s">
        <v>2128</v>
      </c>
      <c r="F347" s="159"/>
      <c r="G347" s="136" t="s">
        <v>1100</v>
      </c>
    </row>
    <row r="348" spans="2:7" x14ac:dyDescent="0.2">
      <c r="B348" s="645"/>
      <c r="C348" s="351" t="s">
        <v>691</v>
      </c>
      <c r="D348" s="160" t="s">
        <v>664</v>
      </c>
      <c r="E348" s="152" t="s">
        <v>2102</v>
      </c>
      <c r="F348" s="153"/>
      <c r="G348" s="136" t="s">
        <v>1100</v>
      </c>
    </row>
    <row r="349" spans="2:7" x14ac:dyDescent="0.2">
      <c r="B349" s="645"/>
      <c r="C349" s="351" t="s">
        <v>691</v>
      </c>
      <c r="D349" s="160" t="s">
        <v>665</v>
      </c>
      <c r="E349" s="152" t="s">
        <v>2103</v>
      </c>
      <c r="F349" s="153"/>
      <c r="G349" s="136" t="s">
        <v>1100</v>
      </c>
    </row>
    <row r="350" spans="2:7" x14ac:dyDescent="0.2">
      <c r="B350" s="645"/>
      <c r="C350" s="355" t="s">
        <v>691</v>
      </c>
      <c r="D350" s="360" t="s">
        <v>692</v>
      </c>
      <c r="E350" s="158" t="s">
        <v>2135</v>
      </c>
      <c r="F350" s="159"/>
      <c r="G350" s="136" t="s">
        <v>1100</v>
      </c>
    </row>
    <row r="351" spans="2:7" x14ac:dyDescent="0.2">
      <c r="B351" s="645"/>
      <c r="C351" s="351" t="s">
        <v>693</v>
      </c>
      <c r="D351" s="160" t="s">
        <v>664</v>
      </c>
      <c r="E351" s="152" t="s">
        <v>2102</v>
      </c>
      <c r="F351" s="153"/>
      <c r="G351" s="136" t="s">
        <v>1100</v>
      </c>
    </row>
    <row r="352" spans="2:7" x14ac:dyDescent="0.2">
      <c r="B352" s="645"/>
      <c r="C352" s="351" t="s">
        <v>693</v>
      </c>
      <c r="D352" s="160" t="s">
        <v>665</v>
      </c>
      <c r="E352" s="152" t="s">
        <v>2103</v>
      </c>
      <c r="F352" s="153"/>
      <c r="G352" s="136" t="s">
        <v>1100</v>
      </c>
    </row>
    <row r="353" spans="2:7" x14ac:dyDescent="0.2">
      <c r="B353" s="645"/>
      <c r="C353" s="355" t="s">
        <v>693</v>
      </c>
      <c r="D353" s="360" t="s">
        <v>694</v>
      </c>
      <c r="E353" s="158" t="s">
        <v>2129</v>
      </c>
      <c r="F353" s="159"/>
      <c r="G353" s="136" t="s">
        <v>1100</v>
      </c>
    </row>
    <row r="354" spans="2:7" ht="25.5" x14ac:dyDescent="0.2">
      <c r="B354" s="645"/>
      <c r="C354" s="351" t="s">
        <v>695</v>
      </c>
      <c r="D354" s="160" t="s">
        <v>664</v>
      </c>
      <c r="E354" s="152" t="s">
        <v>2102</v>
      </c>
      <c r="F354" s="153"/>
      <c r="G354" s="136" t="s">
        <v>1100</v>
      </c>
    </row>
    <row r="355" spans="2:7" ht="25.5" x14ac:dyDescent="0.2">
      <c r="B355" s="645"/>
      <c r="C355" s="351" t="s">
        <v>695</v>
      </c>
      <c r="D355" s="160" t="s">
        <v>665</v>
      </c>
      <c r="E355" s="152" t="s">
        <v>2103</v>
      </c>
      <c r="F355" s="153"/>
      <c r="G355" s="136" t="s">
        <v>1100</v>
      </c>
    </row>
    <row r="356" spans="2:7" ht="25.5" x14ac:dyDescent="0.2">
      <c r="B356" s="645"/>
      <c r="C356" s="355" t="s">
        <v>695</v>
      </c>
      <c r="D356" s="360" t="s">
        <v>696</v>
      </c>
      <c r="E356" s="158" t="s">
        <v>2133</v>
      </c>
      <c r="F356" s="159"/>
      <c r="G356" s="136" t="s">
        <v>1100</v>
      </c>
    </row>
    <row r="357" spans="2:7" ht="25.5" x14ac:dyDescent="0.2">
      <c r="B357" s="645"/>
      <c r="C357" s="351" t="s">
        <v>697</v>
      </c>
      <c r="D357" s="160" t="s">
        <v>664</v>
      </c>
      <c r="E357" s="152" t="s">
        <v>2102</v>
      </c>
      <c r="F357" s="153"/>
      <c r="G357" s="136" t="s">
        <v>1100</v>
      </c>
    </row>
    <row r="358" spans="2:7" ht="25.5" x14ac:dyDescent="0.2">
      <c r="B358" s="645"/>
      <c r="C358" s="351" t="s">
        <v>697</v>
      </c>
      <c r="D358" s="160" t="s">
        <v>665</v>
      </c>
      <c r="E358" s="152" t="s">
        <v>2103</v>
      </c>
      <c r="F358" s="153"/>
      <c r="G358" s="136" t="s">
        <v>1100</v>
      </c>
    </row>
    <row r="359" spans="2:7" ht="25.5" x14ac:dyDescent="0.2">
      <c r="B359" s="645"/>
      <c r="C359" s="355" t="s">
        <v>697</v>
      </c>
      <c r="D359" s="360" t="s">
        <v>698</v>
      </c>
      <c r="E359" s="158" t="s">
        <v>2134</v>
      </c>
      <c r="F359" s="159"/>
      <c r="G359" s="136" t="s">
        <v>1100</v>
      </c>
    </row>
    <row r="360" spans="2:7" ht="25.5" x14ac:dyDescent="0.2">
      <c r="B360" s="645"/>
      <c r="C360" s="351" t="s">
        <v>699</v>
      </c>
      <c r="D360" s="160" t="s">
        <v>664</v>
      </c>
      <c r="E360" s="152" t="s">
        <v>2102</v>
      </c>
      <c r="F360" s="153"/>
      <c r="G360" s="136" t="s">
        <v>1100</v>
      </c>
    </row>
    <row r="361" spans="2:7" ht="25.5" x14ac:dyDescent="0.2">
      <c r="B361" s="645"/>
      <c r="C361" s="351" t="s">
        <v>699</v>
      </c>
      <c r="D361" s="160" t="s">
        <v>665</v>
      </c>
      <c r="E361" s="152" t="s">
        <v>2103</v>
      </c>
      <c r="F361" s="153"/>
      <c r="G361" s="136" t="s">
        <v>1100</v>
      </c>
    </row>
    <row r="362" spans="2:7" ht="25.5" x14ac:dyDescent="0.2">
      <c r="B362" s="645"/>
      <c r="C362" s="351" t="s">
        <v>699</v>
      </c>
      <c r="D362" s="160" t="s">
        <v>700</v>
      </c>
      <c r="E362" s="152" t="s">
        <v>2131</v>
      </c>
      <c r="F362" s="153"/>
      <c r="G362" s="136" t="s">
        <v>1100</v>
      </c>
    </row>
    <row r="363" spans="2:7" x14ac:dyDescent="0.2">
      <c r="B363" s="645"/>
      <c r="C363" s="351" t="s">
        <v>701</v>
      </c>
      <c r="D363" s="160" t="s">
        <v>664</v>
      </c>
      <c r="E363" s="152" t="s">
        <v>2102</v>
      </c>
      <c r="F363" s="153"/>
      <c r="G363" s="136" t="s">
        <v>1100</v>
      </c>
    </row>
    <row r="364" spans="2:7" x14ac:dyDescent="0.2">
      <c r="B364" s="645"/>
      <c r="C364" s="351" t="s">
        <v>701</v>
      </c>
      <c r="D364" s="160" t="s">
        <v>665</v>
      </c>
      <c r="E364" s="152" t="s">
        <v>2103</v>
      </c>
      <c r="F364" s="153"/>
      <c r="G364" s="136" t="s">
        <v>1100</v>
      </c>
    </row>
    <row r="365" spans="2:7" x14ac:dyDescent="0.2">
      <c r="B365" s="645"/>
      <c r="C365" s="355" t="s">
        <v>701</v>
      </c>
      <c r="D365" s="360" t="s">
        <v>702</v>
      </c>
      <c r="E365" s="158" t="s">
        <v>2130</v>
      </c>
      <c r="F365" s="159"/>
      <c r="G365" s="136" t="s">
        <v>1100</v>
      </c>
    </row>
    <row r="366" spans="2:7" x14ac:dyDescent="0.2">
      <c r="B366" s="645"/>
      <c r="C366" s="351" t="s">
        <v>703</v>
      </c>
      <c r="D366" s="160" t="s">
        <v>664</v>
      </c>
      <c r="E366" s="152" t="s">
        <v>2102</v>
      </c>
      <c r="F366" s="153"/>
      <c r="G366" s="136" t="s">
        <v>1100</v>
      </c>
    </row>
    <row r="367" spans="2:7" x14ac:dyDescent="0.2">
      <c r="B367" s="645"/>
      <c r="C367" s="351" t="s">
        <v>703</v>
      </c>
      <c r="D367" s="160" t="s">
        <v>665</v>
      </c>
      <c r="E367" s="152" t="s">
        <v>2103</v>
      </c>
      <c r="F367" s="153"/>
      <c r="G367" s="136" t="s">
        <v>1100</v>
      </c>
    </row>
    <row r="368" spans="2:7" x14ac:dyDescent="0.2">
      <c r="B368" s="645"/>
      <c r="C368" s="355" t="s">
        <v>703</v>
      </c>
      <c r="D368" s="360" t="s">
        <v>704</v>
      </c>
      <c r="E368" s="158" t="s">
        <v>2132</v>
      </c>
      <c r="F368" s="159"/>
      <c r="G368" s="136" t="s">
        <v>1100</v>
      </c>
    </row>
    <row r="369" spans="2:7" x14ac:dyDescent="0.2">
      <c r="B369" s="645"/>
      <c r="C369" s="351" t="s">
        <v>705</v>
      </c>
      <c r="D369" s="160" t="s">
        <v>664</v>
      </c>
      <c r="E369" s="152" t="s">
        <v>2102</v>
      </c>
      <c r="F369" s="153"/>
      <c r="G369" s="136" t="s">
        <v>1100</v>
      </c>
    </row>
    <row r="370" spans="2:7" x14ac:dyDescent="0.2">
      <c r="B370" s="645"/>
      <c r="C370" s="351" t="s">
        <v>705</v>
      </c>
      <c r="D370" s="160" t="s">
        <v>116</v>
      </c>
      <c r="E370" s="152" t="s">
        <v>1486</v>
      </c>
      <c r="F370" s="153"/>
      <c r="G370" s="136" t="s">
        <v>1100</v>
      </c>
    </row>
    <row r="371" spans="2:7" x14ac:dyDescent="0.2">
      <c r="B371" s="645"/>
      <c r="C371" s="351" t="s">
        <v>705</v>
      </c>
      <c r="D371" s="160" t="s">
        <v>299</v>
      </c>
      <c r="E371" s="152" t="s">
        <v>2136</v>
      </c>
      <c r="F371" s="153"/>
      <c r="G371" s="136" t="s">
        <v>1100</v>
      </c>
    </row>
    <row r="372" spans="2:7" x14ac:dyDescent="0.2">
      <c r="B372" s="645"/>
      <c r="C372" s="351" t="s">
        <v>705</v>
      </c>
      <c r="D372" s="160" t="s">
        <v>706</v>
      </c>
      <c r="E372" s="152" t="s">
        <v>2137</v>
      </c>
      <c r="F372" s="153"/>
      <c r="G372" s="136" t="s">
        <v>1100</v>
      </c>
    </row>
    <row r="373" spans="2:7" x14ac:dyDescent="0.2">
      <c r="B373" s="645"/>
      <c r="C373" s="351" t="s">
        <v>705</v>
      </c>
      <c r="D373" s="160" t="s">
        <v>707</v>
      </c>
      <c r="E373" s="152" t="s">
        <v>2138</v>
      </c>
      <c r="F373" s="153"/>
      <c r="G373" s="136" t="s">
        <v>1100</v>
      </c>
    </row>
    <row r="374" spans="2:7" x14ac:dyDescent="0.2">
      <c r="B374" s="645"/>
      <c r="C374" s="351" t="s">
        <v>705</v>
      </c>
      <c r="D374" s="160" t="s">
        <v>708</v>
      </c>
      <c r="E374" s="152" t="s">
        <v>2139</v>
      </c>
      <c r="F374" s="153"/>
      <c r="G374" s="136" t="s">
        <v>1100</v>
      </c>
    </row>
    <row r="375" spans="2:7" ht="25.5" x14ac:dyDescent="0.2">
      <c r="B375" s="645"/>
      <c r="C375" s="351" t="s">
        <v>705</v>
      </c>
      <c r="D375" s="160" t="s">
        <v>709</v>
      </c>
      <c r="E375" s="152" t="s">
        <v>2140</v>
      </c>
      <c r="F375" s="153"/>
      <c r="G375" s="136" t="s">
        <v>1100</v>
      </c>
    </row>
    <row r="376" spans="2:7" x14ac:dyDescent="0.2">
      <c r="B376" s="645"/>
      <c r="C376" s="351" t="s">
        <v>705</v>
      </c>
      <c r="D376" s="160" t="s">
        <v>710</v>
      </c>
      <c r="E376" s="152" t="s">
        <v>2141</v>
      </c>
      <c r="F376" s="153"/>
      <c r="G376" s="136" t="s">
        <v>1100</v>
      </c>
    </row>
    <row r="377" spans="2:7" x14ac:dyDescent="0.2">
      <c r="B377" s="645"/>
      <c r="C377" s="351" t="s">
        <v>705</v>
      </c>
      <c r="D377" s="160" t="s">
        <v>711</v>
      </c>
      <c r="E377" s="152" t="s">
        <v>2142</v>
      </c>
      <c r="F377" s="153"/>
      <c r="G377" s="136" t="s">
        <v>1100</v>
      </c>
    </row>
    <row r="378" spans="2:7" x14ac:dyDescent="0.2">
      <c r="B378" s="645"/>
      <c r="C378" s="351" t="s">
        <v>705</v>
      </c>
      <c r="D378" s="160" t="s">
        <v>712</v>
      </c>
      <c r="E378" s="152" t="s">
        <v>2143</v>
      </c>
      <c r="F378" s="153"/>
      <c r="G378" s="136" t="s">
        <v>1100</v>
      </c>
    </row>
    <row r="379" spans="2:7" x14ac:dyDescent="0.2">
      <c r="B379" s="645"/>
      <c r="C379" s="351" t="s">
        <v>705</v>
      </c>
      <c r="D379" s="160" t="s">
        <v>713</v>
      </c>
      <c r="E379" s="152" t="s">
        <v>2144</v>
      </c>
      <c r="F379" s="153"/>
      <c r="G379" s="136" t="s">
        <v>1100</v>
      </c>
    </row>
    <row r="380" spans="2:7" x14ac:dyDescent="0.2">
      <c r="B380" s="645"/>
      <c r="C380" s="351" t="s">
        <v>705</v>
      </c>
      <c r="D380" s="160" t="s">
        <v>714</v>
      </c>
      <c r="E380" s="152" t="s">
        <v>714</v>
      </c>
      <c r="F380" s="153"/>
      <c r="G380" s="136" t="s">
        <v>1100</v>
      </c>
    </row>
    <row r="381" spans="2:7" x14ac:dyDescent="0.2">
      <c r="B381" s="645"/>
      <c r="C381" s="351" t="s">
        <v>705</v>
      </c>
      <c r="D381" s="160" t="s">
        <v>715</v>
      </c>
      <c r="E381" s="152" t="s">
        <v>2145</v>
      </c>
      <c r="F381" s="153"/>
      <c r="G381" s="136" t="s">
        <v>1100</v>
      </c>
    </row>
    <row r="382" spans="2:7" x14ac:dyDescent="0.2">
      <c r="B382" s="645"/>
      <c r="C382" s="351" t="s">
        <v>705</v>
      </c>
      <c r="D382" s="160" t="s">
        <v>716</v>
      </c>
      <c r="E382" s="152" t="s">
        <v>2146</v>
      </c>
      <c r="F382" s="153"/>
      <c r="G382" s="136" t="s">
        <v>1100</v>
      </c>
    </row>
    <row r="383" spans="2:7" x14ac:dyDescent="0.2">
      <c r="B383" s="645"/>
      <c r="C383" s="351" t="s">
        <v>705</v>
      </c>
      <c r="D383" s="160" t="s">
        <v>717</v>
      </c>
      <c r="E383" s="152" t="s">
        <v>2147</v>
      </c>
      <c r="F383" s="153"/>
      <c r="G383" s="136" t="s">
        <v>1100</v>
      </c>
    </row>
    <row r="384" spans="2:7" x14ac:dyDescent="0.2">
      <c r="B384" s="645"/>
      <c r="C384" s="351" t="s">
        <v>705</v>
      </c>
      <c r="D384" s="160" t="s">
        <v>718</v>
      </c>
      <c r="E384" s="152" t="s">
        <v>2148</v>
      </c>
      <c r="F384" s="153"/>
      <c r="G384" s="136" t="s">
        <v>1100</v>
      </c>
    </row>
    <row r="385" spans="2:7" x14ac:dyDescent="0.2">
      <c r="B385" s="645"/>
      <c r="C385" s="351" t="s">
        <v>705</v>
      </c>
      <c r="D385" s="160" t="s">
        <v>719</v>
      </c>
      <c r="E385" s="152" t="s">
        <v>2149</v>
      </c>
      <c r="F385" s="153"/>
      <c r="G385" s="136" t="s">
        <v>1100</v>
      </c>
    </row>
    <row r="386" spans="2:7" x14ac:dyDescent="0.2">
      <c r="B386" s="645"/>
      <c r="C386" s="351" t="s">
        <v>705</v>
      </c>
      <c r="D386" s="160" t="s">
        <v>720</v>
      </c>
      <c r="E386" s="152" t="s">
        <v>2150</v>
      </c>
      <c r="F386" s="153"/>
      <c r="G386" s="136" t="s">
        <v>1100</v>
      </c>
    </row>
    <row r="387" spans="2:7" x14ac:dyDescent="0.2">
      <c r="B387" s="645"/>
      <c r="C387" s="351" t="s">
        <v>705</v>
      </c>
      <c r="D387" s="160" t="s">
        <v>721</v>
      </c>
      <c r="E387" s="152" t="s">
        <v>2151</v>
      </c>
      <c r="F387" s="153"/>
      <c r="G387" s="136" t="s">
        <v>1100</v>
      </c>
    </row>
    <row r="388" spans="2:7" x14ac:dyDescent="0.2">
      <c r="B388" s="645"/>
      <c r="C388" s="351" t="s">
        <v>705</v>
      </c>
      <c r="D388" s="160" t="s">
        <v>722</v>
      </c>
      <c r="E388" s="152" t="s">
        <v>2152</v>
      </c>
      <c r="F388" s="153"/>
      <c r="G388" s="136" t="s">
        <v>1100</v>
      </c>
    </row>
    <row r="389" spans="2:7" x14ac:dyDescent="0.2">
      <c r="B389" s="645"/>
      <c r="C389" s="351" t="s">
        <v>705</v>
      </c>
      <c r="D389" s="160" t="s">
        <v>723</v>
      </c>
      <c r="E389" s="152" t="s">
        <v>2153</v>
      </c>
      <c r="F389" s="153"/>
      <c r="G389" s="136" t="s">
        <v>1100</v>
      </c>
    </row>
    <row r="390" spans="2:7" x14ac:dyDescent="0.2">
      <c r="B390" s="645"/>
      <c r="C390" s="351" t="s">
        <v>705</v>
      </c>
      <c r="D390" s="160" t="s">
        <v>724</v>
      </c>
      <c r="E390" s="152" t="s">
        <v>2154</v>
      </c>
      <c r="F390" s="153"/>
      <c r="G390" s="136" t="s">
        <v>1100</v>
      </c>
    </row>
    <row r="391" spans="2:7" x14ac:dyDescent="0.2">
      <c r="B391" s="645"/>
      <c r="C391" s="351" t="s">
        <v>705</v>
      </c>
      <c r="D391" s="160" t="s">
        <v>725</v>
      </c>
      <c r="E391" s="152" t="s">
        <v>2155</v>
      </c>
      <c r="F391" s="153"/>
      <c r="G391" s="136" t="s">
        <v>1100</v>
      </c>
    </row>
    <row r="392" spans="2:7" x14ac:dyDescent="0.2">
      <c r="B392" s="645"/>
      <c r="C392" s="351" t="s">
        <v>705</v>
      </c>
      <c r="D392" s="160" t="s">
        <v>726</v>
      </c>
      <c r="E392" s="152" t="s">
        <v>2156</v>
      </c>
      <c r="F392" s="153"/>
      <c r="G392" s="136" t="s">
        <v>1100</v>
      </c>
    </row>
    <row r="393" spans="2:7" x14ac:dyDescent="0.2">
      <c r="B393" s="645"/>
      <c r="C393" s="351" t="s">
        <v>705</v>
      </c>
      <c r="D393" s="160" t="s">
        <v>727</v>
      </c>
      <c r="E393" s="152" t="s">
        <v>2157</v>
      </c>
      <c r="F393" s="153"/>
      <c r="G393" s="136" t="s">
        <v>1100</v>
      </c>
    </row>
    <row r="394" spans="2:7" x14ac:dyDescent="0.2">
      <c r="B394" s="645"/>
      <c r="C394" s="351" t="s">
        <v>705</v>
      </c>
      <c r="D394" s="160" t="s">
        <v>728</v>
      </c>
      <c r="E394" s="152" t="s">
        <v>2158</v>
      </c>
      <c r="F394" s="153"/>
      <c r="G394" s="136" t="s">
        <v>1100</v>
      </c>
    </row>
    <row r="395" spans="2:7" x14ac:dyDescent="0.2">
      <c r="B395" s="645"/>
      <c r="C395" s="351" t="s">
        <v>705</v>
      </c>
      <c r="D395" s="160" t="s">
        <v>729</v>
      </c>
      <c r="E395" s="152" t="s">
        <v>2159</v>
      </c>
      <c r="F395" s="153"/>
      <c r="G395" s="136" t="s">
        <v>1100</v>
      </c>
    </row>
    <row r="396" spans="2:7" x14ac:dyDescent="0.2">
      <c r="B396" s="645"/>
      <c r="C396" s="351" t="s">
        <v>705</v>
      </c>
      <c r="D396" s="160" t="s">
        <v>730</v>
      </c>
      <c r="E396" s="152" t="s">
        <v>2160</v>
      </c>
      <c r="F396" s="153"/>
      <c r="G396" s="136" t="s">
        <v>1100</v>
      </c>
    </row>
    <row r="397" spans="2:7" x14ac:dyDescent="0.2">
      <c r="B397" s="645"/>
      <c r="C397" s="351" t="s">
        <v>705</v>
      </c>
      <c r="D397" s="160" t="s">
        <v>731</v>
      </c>
      <c r="E397" s="152" t="s">
        <v>2161</v>
      </c>
      <c r="F397" s="153"/>
      <c r="G397" s="136" t="s">
        <v>1100</v>
      </c>
    </row>
    <row r="398" spans="2:7" x14ac:dyDescent="0.2">
      <c r="B398" s="645"/>
      <c r="C398" s="351" t="s">
        <v>705</v>
      </c>
      <c r="D398" s="160" t="s">
        <v>732</v>
      </c>
      <c r="E398" s="152" t="s">
        <v>2162</v>
      </c>
      <c r="F398" s="153"/>
      <c r="G398" s="136" t="s">
        <v>1100</v>
      </c>
    </row>
    <row r="399" spans="2:7" x14ac:dyDescent="0.2">
      <c r="B399" s="645"/>
      <c r="C399" s="351" t="s">
        <v>705</v>
      </c>
      <c r="D399" s="160" t="s">
        <v>733</v>
      </c>
      <c r="E399" s="152" t="s">
        <v>2163</v>
      </c>
      <c r="F399" s="153"/>
      <c r="G399" s="136" t="s">
        <v>1100</v>
      </c>
    </row>
    <row r="400" spans="2:7" x14ac:dyDescent="0.2">
      <c r="B400" s="645"/>
      <c r="C400" s="351" t="s">
        <v>705</v>
      </c>
      <c r="D400" s="160" t="s">
        <v>734</v>
      </c>
      <c r="E400" s="152" t="s">
        <v>2164</v>
      </c>
      <c r="F400" s="153"/>
      <c r="G400" s="136" t="s">
        <v>1100</v>
      </c>
    </row>
    <row r="401" spans="1:53" x14ac:dyDescent="0.2">
      <c r="B401" s="645"/>
      <c r="C401" s="351" t="s">
        <v>705</v>
      </c>
      <c r="D401" s="160" t="s">
        <v>735</v>
      </c>
      <c r="E401" s="152" t="s">
        <v>2165</v>
      </c>
      <c r="F401" s="153"/>
      <c r="G401" s="136" t="s">
        <v>1100</v>
      </c>
    </row>
    <row r="402" spans="1:53" ht="15" thickBot="1" x14ac:dyDescent="0.25">
      <c r="B402" s="646"/>
      <c r="C402" s="356" t="s">
        <v>705</v>
      </c>
      <c r="D402" s="357" t="s">
        <v>736</v>
      </c>
      <c r="E402" s="154" t="s">
        <v>2166</v>
      </c>
      <c r="F402" s="155"/>
      <c r="G402" s="136" t="s">
        <v>1100</v>
      </c>
      <c r="H402" s="151">
        <f>COUNTIF(G319:G402, "Yes")</f>
        <v>0</v>
      </c>
      <c r="I402" s="41">
        <f>COUNTIF(G319:G402, "*")</f>
        <v>84</v>
      </c>
    </row>
    <row r="403" spans="1:53" s="64" customFormat="1" ht="9.75" customHeight="1" thickBot="1" x14ac:dyDescent="0.25">
      <c r="A403" s="270"/>
      <c r="B403" s="126"/>
      <c r="C403" s="156"/>
      <c r="D403" s="358"/>
      <c r="E403" s="359"/>
      <c r="F403" s="362"/>
      <c r="G403" s="157"/>
      <c r="H403" s="70"/>
      <c r="J403" s="270"/>
      <c r="K403" s="270"/>
      <c r="L403" s="270"/>
      <c r="M403" s="270"/>
      <c r="N403" s="270"/>
      <c r="O403" s="270"/>
      <c r="P403" s="270"/>
      <c r="Q403" s="270"/>
      <c r="R403" s="270"/>
      <c r="S403" s="270"/>
      <c r="T403" s="270"/>
      <c r="U403" s="270"/>
      <c r="V403" s="270"/>
      <c r="W403" s="270"/>
      <c r="X403" s="270"/>
      <c r="Y403" s="270"/>
      <c r="Z403" s="270"/>
      <c r="AA403" s="270"/>
      <c r="AB403" s="270"/>
      <c r="AC403" s="270"/>
      <c r="AD403" s="270"/>
      <c r="AE403" s="270"/>
      <c r="AF403" s="270"/>
      <c r="AG403" s="270"/>
      <c r="AH403" s="270"/>
      <c r="AI403" s="270"/>
      <c r="AJ403" s="270"/>
      <c r="AK403" s="270"/>
      <c r="AL403" s="270"/>
      <c r="AM403" s="270"/>
      <c r="AN403" s="270"/>
      <c r="AO403" s="270"/>
      <c r="AP403" s="270"/>
      <c r="AQ403" s="270"/>
      <c r="AR403" s="270"/>
      <c r="AS403" s="270"/>
      <c r="AT403" s="270"/>
      <c r="AU403" s="270"/>
      <c r="AV403" s="270"/>
      <c r="AW403" s="270"/>
      <c r="AX403" s="270"/>
      <c r="AY403" s="270"/>
      <c r="AZ403" s="270"/>
      <c r="BA403" s="270"/>
    </row>
    <row r="404" spans="1:53" x14ac:dyDescent="0.2">
      <c r="B404" s="638" t="s">
        <v>2882</v>
      </c>
      <c r="C404" s="351" t="s">
        <v>737</v>
      </c>
      <c r="D404" s="160" t="s">
        <v>738</v>
      </c>
      <c r="E404" s="152" t="s">
        <v>1733</v>
      </c>
      <c r="F404" s="153"/>
      <c r="G404" s="136" t="s">
        <v>1100</v>
      </c>
    </row>
    <row r="405" spans="1:53" x14ac:dyDescent="0.2">
      <c r="B405" s="641"/>
      <c r="C405" s="351" t="s">
        <v>737</v>
      </c>
      <c r="D405" s="160" t="s">
        <v>739</v>
      </c>
      <c r="E405" s="152" t="s">
        <v>2167</v>
      </c>
      <c r="F405" s="153"/>
      <c r="G405" s="136" t="s">
        <v>1100</v>
      </c>
    </row>
    <row r="406" spans="1:53" x14ac:dyDescent="0.2">
      <c r="B406" s="641"/>
      <c r="C406" s="351" t="s">
        <v>737</v>
      </c>
      <c r="D406" s="160" t="s">
        <v>740</v>
      </c>
      <c r="E406" s="152" t="s">
        <v>2168</v>
      </c>
      <c r="F406" s="153"/>
      <c r="G406" s="136" t="s">
        <v>1100</v>
      </c>
    </row>
    <row r="407" spans="1:53" x14ac:dyDescent="0.2">
      <c r="B407" s="641"/>
      <c r="C407" s="351" t="s">
        <v>737</v>
      </c>
      <c r="D407" s="160" t="s">
        <v>741</v>
      </c>
      <c r="E407" s="152" t="s">
        <v>2167</v>
      </c>
      <c r="F407" s="153"/>
      <c r="G407" s="136" t="s">
        <v>1100</v>
      </c>
    </row>
    <row r="408" spans="1:53" x14ac:dyDescent="0.2">
      <c r="B408" s="641"/>
      <c r="C408" s="351" t="s">
        <v>737</v>
      </c>
      <c r="D408" s="160" t="s">
        <v>742</v>
      </c>
      <c r="E408" s="152" t="s">
        <v>369</v>
      </c>
      <c r="F408" s="153"/>
      <c r="G408" s="136" t="s">
        <v>1100</v>
      </c>
    </row>
    <row r="409" spans="1:53" x14ac:dyDescent="0.2">
      <c r="B409" s="641"/>
      <c r="C409" s="351" t="s">
        <v>737</v>
      </c>
      <c r="D409" s="160" t="s">
        <v>743</v>
      </c>
      <c r="E409" s="152" t="s">
        <v>1741</v>
      </c>
      <c r="F409" s="153"/>
      <c r="G409" s="136" t="s">
        <v>1100</v>
      </c>
    </row>
    <row r="410" spans="1:53" ht="25.5" x14ac:dyDescent="0.2">
      <c r="B410" s="641"/>
      <c r="C410" s="351" t="s">
        <v>737</v>
      </c>
      <c r="D410" s="160" t="s">
        <v>744</v>
      </c>
      <c r="E410" s="152" t="s">
        <v>2170</v>
      </c>
      <c r="F410" s="153"/>
      <c r="G410" s="136" t="s">
        <v>1100</v>
      </c>
    </row>
    <row r="411" spans="1:53" x14ac:dyDescent="0.2">
      <c r="B411" s="641"/>
      <c r="C411" s="351" t="s">
        <v>737</v>
      </c>
      <c r="D411" s="160" t="s">
        <v>745</v>
      </c>
      <c r="E411" s="152" t="s">
        <v>2171</v>
      </c>
      <c r="F411" s="153"/>
      <c r="G411" s="136" t="s">
        <v>1100</v>
      </c>
    </row>
    <row r="412" spans="1:53" x14ac:dyDescent="0.2">
      <c r="B412" s="641"/>
      <c r="C412" s="351" t="s">
        <v>737</v>
      </c>
      <c r="D412" s="160" t="s">
        <v>746</v>
      </c>
      <c r="E412" s="152" t="s">
        <v>2172</v>
      </c>
      <c r="F412" s="153"/>
      <c r="G412" s="136" t="s">
        <v>1100</v>
      </c>
    </row>
    <row r="413" spans="1:53" x14ac:dyDescent="0.2">
      <c r="B413" s="641"/>
      <c r="C413" s="351" t="s">
        <v>737</v>
      </c>
      <c r="D413" s="160" t="s">
        <v>747</v>
      </c>
      <c r="E413" s="152" t="s">
        <v>2173</v>
      </c>
      <c r="F413" s="153"/>
      <c r="G413" s="136" t="s">
        <v>1100</v>
      </c>
    </row>
    <row r="414" spans="1:53" x14ac:dyDescent="0.2">
      <c r="B414" s="641"/>
      <c r="C414" s="351" t="s">
        <v>737</v>
      </c>
      <c r="D414" s="160" t="s">
        <v>748</v>
      </c>
      <c r="E414" s="152" t="s">
        <v>2174</v>
      </c>
      <c r="F414" s="153"/>
      <c r="G414" s="136" t="s">
        <v>1100</v>
      </c>
    </row>
    <row r="415" spans="1:53" x14ac:dyDescent="0.2">
      <c r="B415" s="641"/>
      <c r="C415" s="351" t="s">
        <v>737</v>
      </c>
      <c r="D415" s="160" t="s">
        <v>749</v>
      </c>
      <c r="E415" s="152" t="s">
        <v>2175</v>
      </c>
      <c r="F415" s="153"/>
      <c r="G415" s="136" t="s">
        <v>1100</v>
      </c>
    </row>
    <row r="416" spans="1:53" x14ac:dyDescent="0.2">
      <c r="B416" s="641"/>
      <c r="C416" s="351" t="s">
        <v>737</v>
      </c>
      <c r="D416" s="160" t="s">
        <v>750</v>
      </c>
      <c r="E416" s="152" t="s">
        <v>2176</v>
      </c>
      <c r="F416" s="153"/>
      <c r="G416" s="136" t="s">
        <v>1100</v>
      </c>
    </row>
    <row r="417" spans="2:7" x14ac:dyDescent="0.2">
      <c r="B417" s="641"/>
      <c r="C417" s="351" t="s">
        <v>737</v>
      </c>
      <c r="D417" s="160" t="s">
        <v>751</v>
      </c>
      <c r="E417" s="152" t="s">
        <v>2177</v>
      </c>
      <c r="F417" s="153"/>
      <c r="G417" s="136" t="s">
        <v>1100</v>
      </c>
    </row>
    <row r="418" spans="2:7" x14ac:dyDescent="0.2">
      <c r="B418" s="641"/>
      <c r="C418" s="351" t="s">
        <v>737</v>
      </c>
      <c r="D418" s="160" t="s">
        <v>752</v>
      </c>
      <c r="E418" s="152" t="s">
        <v>2178</v>
      </c>
      <c r="F418" s="153"/>
      <c r="G418" s="136" t="s">
        <v>1100</v>
      </c>
    </row>
    <row r="419" spans="2:7" x14ac:dyDescent="0.2">
      <c r="B419" s="641"/>
      <c r="C419" s="351" t="s">
        <v>737</v>
      </c>
      <c r="D419" s="160" t="s">
        <v>753</v>
      </c>
      <c r="E419" s="152" t="s">
        <v>2179</v>
      </c>
      <c r="F419" s="153"/>
      <c r="G419" s="136" t="s">
        <v>1100</v>
      </c>
    </row>
    <row r="420" spans="2:7" x14ac:dyDescent="0.2">
      <c r="B420" s="641"/>
      <c r="C420" s="351" t="s">
        <v>737</v>
      </c>
      <c r="D420" s="160" t="s">
        <v>754</v>
      </c>
      <c r="E420" s="152" t="s">
        <v>2180</v>
      </c>
      <c r="F420" s="153"/>
      <c r="G420" s="136" t="s">
        <v>1100</v>
      </c>
    </row>
    <row r="421" spans="2:7" x14ac:dyDescent="0.2">
      <c r="B421" s="641"/>
      <c r="C421" s="351" t="s">
        <v>737</v>
      </c>
      <c r="D421" s="160" t="s">
        <v>755</v>
      </c>
      <c r="E421" s="152" t="s">
        <v>2181</v>
      </c>
      <c r="F421" s="153"/>
      <c r="G421" s="136" t="s">
        <v>1100</v>
      </c>
    </row>
    <row r="422" spans="2:7" x14ac:dyDescent="0.2">
      <c r="B422" s="641"/>
      <c r="C422" s="351" t="s">
        <v>737</v>
      </c>
      <c r="D422" s="160" t="s">
        <v>756</v>
      </c>
      <c r="E422" s="152" t="s">
        <v>2182</v>
      </c>
      <c r="F422" s="153"/>
      <c r="G422" s="136" t="s">
        <v>1100</v>
      </c>
    </row>
    <row r="423" spans="2:7" x14ac:dyDescent="0.2">
      <c r="B423" s="641"/>
      <c r="C423" s="351" t="s">
        <v>737</v>
      </c>
      <c r="D423" s="160" t="s">
        <v>757</v>
      </c>
      <c r="E423" s="152" t="s">
        <v>2183</v>
      </c>
      <c r="F423" s="153"/>
      <c r="G423" s="136" t="s">
        <v>1100</v>
      </c>
    </row>
    <row r="424" spans="2:7" x14ac:dyDescent="0.2">
      <c r="B424" s="641"/>
      <c r="C424" s="351" t="s">
        <v>737</v>
      </c>
      <c r="D424" s="160" t="s">
        <v>758</v>
      </c>
      <c r="E424" s="152" t="s">
        <v>2184</v>
      </c>
      <c r="F424" s="153"/>
      <c r="G424" s="136" t="s">
        <v>1100</v>
      </c>
    </row>
    <row r="425" spans="2:7" x14ac:dyDescent="0.2">
      <c r="B425" s="641"/>
      <c r="C425" s="351" t="s">
        <v>737</v>
      </c>
      <c r="D425" s="160" t="s">
        <v>759</v>
      </c>
      <c r="E425" s="152" t="s">
        <v>2185</v>
      </c>
      <c r="F425" s="153"/>
      <c r="G425" s="136" t="s">
        <v>1100</v>
      </c>
    </row>
    <row r="426" spans="2:7" x14ac:dyDescent="0.2">
      <c r="B426" s="641"/>
      <c r="C426" s="351" t="s">
        <v>737</v>
      </c>
      <c r="D426" s="160" t="s">
        <v>760</v>
      </c>
      <c r="E426" s="152" t="s">
        <v>2186</v>
      </c>
      <c r="F426" s="153"/>
      <c r="G426" s="136" t="s">
        <v>1100</v>
      </c>
    </row>
    <row r="427" spans="2:7" x14ac:dyDescent="0.2">
      <c r="B427" s="641"/>
      <c r="C427" s="351" t="s">
        <v>737</v>
      </c>
      <c r="D427" s="160" t="s">
        <v>761</v>
      </c>
      <c r="E427" s="152" t="s">
        <v>2150</v>
      </c>
      <c r="F427" s="153"/>
      <c r="G427" s="136" t="s">
        <v>1100</v>
      </c>
    </row>
    <row r="428" spans="2:7" x14ac:dyDescent="0.2">
      <c r="B428" s="641"/>
      <c r="C428" s="351" t="s">
        <v>737</v>
      </c>
      <c r="D428" s="160" t="s">
        <v>762</v>
      </c>
      <c r="E428" s="152" t="s">
        <v>2187</v>
      </c>
      <c r="F428" s="153"/>
      <c r="G428" s="136" t="s">
        <v>1100</v>
      </c>
    </row>
    <row r="429" spans="2:7" x14ac:dyDescent="0.2">
      <c r="B429" s="641"/>
      <c r="C429" s="351" t="s">
        <v>737</v>
      </c>
      <c r="D429" s="160" t="s">
        <v>763</v>
      </c>
      <c r="E429" s="152" t="s">
        <v>1847</v>
      </c>
      <c r="F429" s="153"/>
      <c r="G429" s="136" t="s">
        <v>1100</v>
      </c>
    </row>
    <row r="430" spans="2:7" x14ac:dyDescent="0.2">
      <c r="B430" s="641"/>
      <c r="C430" s="351" t="s">
        <v>737</v>
      </c>
      <c r="D430" s="160" t="s">
        <v>764</v>
      </c>
      <c r="E430" s="152" t="s">
        <v>2152</v>
      </c>
      <c r="F430" s="153"/>
      <c r="G430" s="136" t="s">
        <v>1100</v>
      </c>
    </row>
    <row r="431" spans="2:7" x14ac:dyDescent="0.2">
      <c r="B431" s="641"/>
      <c r="C431" s="351" t="s">
        <v>737</v>
      </c>
      <c r="D431" s="160" t="s">
        <v>2204</v>
      </c>
      <c r="E431" s="152" t="s">
        <v>2188</v>
      </c>
      <c r="F431" s="153" t="s">
        <v>2206</v>
      </c>
      <c r="G431" s="136" t="s">
        <v>1100</v>
      </c>
    </row>
    <row r="432" spans="2:7" x14ac:dyDescent="0.2">
      <c r="B432" s="641"/>
      <c r="C432" s="351" t="s">
        <v>737</v>
      </c>
      <c r="D432" s="160" t="s">
        <v>2205</v>
      </c>
      <c r="E432" s="152" t="s">
        <v>2188</v>
      </c>
      <c r="F432" s="153" t="s">
        <v>2207</v>
      </c>
      <c r="G432" s="136" t="s">
        <v>1100</v>
      </c>
    </row>
    <row r="433" spans="2:7" x14ac:dyDescent="0.2">
      <c r="B433" s="641"/>
      <c r="C433" s="351" t="s">
        <v>737</v>
      </c>
      <c r="D433" s="160" t="s">
        <v>2956</v>
      </c>
      <c r="E433" s="152" t="s">
        <v>2958</v>
      </c>
      <c r="F433" s="153"/>
      <c r="G433" s="136" t="s">
        <v>1100</v>
      </c>
    </row>
    <row r="434" spans="2:7" x14ac:dyDescent="0.2">
      <c r="B434" s="641"/>
      <c r="C434" s="351" t="s">
        <v>737</v>
      </c>
      <c r="D434" s="160" t="s">
        <v>2957</v>
      </c>
      <c r="E434" s="152" t="s">
        <v>2959</v>
      </c>
      <c r="F434" s="153"/>
      <c r="G434" s="136" t="s">
        <v>1100</v>
      </c>
    </row>
    <row r="435" spans="2:7" x14ac:dyDescent="0.2">
      <c r="B435" s="641"/>
      <c r="C435" s="351" t="s">
        <v>737</v>
      </c>
      <c r="D435" s="160" t="s">
        <v>765</v>
      </c>
      <c r="E435" s="152" t="s">
        <v>2189</v>
      </c>
      <c r="F435" s="153"/>
      <c r="G435" s="136" t="s">
        <v>1100</v>
      </c>
    </row>
    <row r="436" spans="2:7" ht="25.5" x14ac:dyDescent="0.2">
      <c r="B436" s="641"/>
      <c r="C436" s="351" t="s">
        <v>737</v>
      </c>
      <c r="D436" s="160" t="s">
        <v>766</v>
      </c>
      <c r="E436" s="152" t="s">
        <v>2190</v>
      </c>
      <c r="F436" s="153"/>
      <c r="G436" s="136" t="s">
        <v>1100</v>
      </c>
    </row>
    <row r="437" spans="2:7" x14ac:dyDescent="0.2">
      <c r="B437" s="641"/>
      <c r="C437" s="351" t="s">
        <v>737</v>
      </c>
      <c r="D437" s="160" t="s">
        <v>767</v>
      </c>
      <c r="E437" s="152" t="s">
        <v>2191</v>
      </c>
      <c r="F437" s="153"/>
      <c r="G437" s="136" t="s">
        <v>1100</v>
      </c>
    </row>
    <row r="438" spans="2:7" x14ac:dyDescent="0.2">
      <c r="B438" s="641"/>
      <c r="C438" s="351" t="s">
        <v>737</v>
      </c>
      <c r="D438" s="160" t="s">
        <v>768</v>
      </c>
      <c r="E438" s="152" t="s">
        <v>2192</v>
      </c>
      <c r="F438" s="153"/>
      <c r="G438" s="136" t="s">
        <v>1100</v>
      </c>
    </row>
    <row r="439" spans="2:7" x14ac:dyDescent="0.2">
      <c r="B439" s="641"/>
      <c r="C439" s="351" t="s">
        <v>737</v>
      </c>
      <c r="D439" s="160" t="s">
        <v>769</v>
      </c>
      <c r="E439" s="152" t="s">
        <v>2193</v>
      </c>
      <c r="F439" s="153"/>
      <c r="G439" s="136" t="s">
        <v>1100</v>
      </c>
    </row>
    <row r="440" spans="2:7" x14ac:dyDescent="0.2">
      <c r="B440" s="641"/>
      <c r="C440" s="351" t="s">
        <v>737</v>
      </c>
      <c r="D440" s="160" t="s">
        <v>770</v>
      </c>
      <c r="E440" s="152" t="s">
        <v>2194</v>
      </c>
      <c r="F440" s="153"/>
      <c r="G440" s="136" t="s">
        <v>1100</v>
      </c>
    </row>
    <row r="441" spans="2:7" x14ac:dyDescent="0.2">
      <c r="B441" s="641"/>
      <c r="C441" s="351" t="s">
        <v>737</v>
      </c>
      <c r="D441" s="160" t="s">
        <v>771</v>
      </c>
      <c r="E441" s="152" t="s">
        <v>2194</v>
      </c>
      <c r="F441" s="153"/>
      <c r="G441" s="136" t="s">
        <v>1100</v>
      </c>
    </row>
    <row r="442" spans="2:7" x14ac:dyDescent="0.2">
      <c r="B442" s="641"/>
      <c r="C442" s="351" t="s">
        <v>737</v>
      </c>
      <c r="D442" s="160" t="s">
        <v>772</v>
      </c>
      <c r="E442" s="152" t="s">
        <v>1773</v>
      </c>
      <c r="F442" s="153"/>
      <c r="G442" s="136" t="s">
        <v>1100</v>
      </c>
    </row>
    <row r="443" spans="2:7" x14ac:dyDescent="0.2">
      <c r="B443" s="641"/>
      <c r="C443" s="351" t="s">
        <v>737</v>
      </c>
      <c r="D443" s="160" t="s">
        <v>2208</v>
      </c>
      <c r="E443" s="152" t="s">
        <v>2195</v>
      </c>
      <c r="F443" s="153"/>
      <c r="G443" s="136" t="s">
        <v>1100</v>
      </c>
    </row>
    <row r="444" spans="2:7" ht="25.5" x14ac:dyDescent="0.2">
      <c r="B444" s="641"/>
      <c r="C444" s="351" t="s">
        <v>737</v>
      </c>
      <c r="D444" s="160" t="s">
        <v>773</v>
      </c>
      <c r="E444" s="152" t="s">
        <v>2196</v>
      </c>
      <c r="F444" s="153"/>
      <c r="G444" s="136" t="s">
        <v>1100</v>
      </c>
    </row>
    <row r="445" spans="2:7" x14ac:dyDescent="0.2">
      <c r="B445" s="641"/>
      <c r="C445" s="351" t="s">
        <v>737</v>
      </c>
      <c r="D445" s="160" t="s">
        <v>774</v>
      </c>
      <c r="E445" s="152" t="s">
        <v>2197</v>
      </c>
      <c r="F445" s="153"/>
      <c r="G445" s="136" t="s">
        <v>1100</v>
      </c>
    </row>
    <row r="446" spans="2:7" x14ac:dyDescent="0.2">
      <c r="B446" s="641"/>
      <c r="C446" s="351" t="s">
        <v>737</v>
      </c>
      <c r="D446" s="160" t="s">
        <v>775</v>
      </c>
      <c r="E446" s="152" t="s">
        <v>2198</v>
      </c>
      <c r="F446" s="153"/>
      <c r="G446" s="136" t="s">
        <v>1100</v>
      </c>
    </row>
    <row r="447" spans="2:7" x14ac:dyDescent="0.2">
      <c r="B447" s="641"/>
      <c r="C447" s="351" t="s">
        <v>737</v>
      </c>
      <c r="D447" s="160" t="s">
        <v>776</v>
      </c>
      <c r="E447" s="152" t="s">
        <v>2199</v>
      </c>
      <c r="F447" s="153"/>
      <c r="G447" s="136" t="s">
        <v>1100</v>
      </c>
    </row>
    <row r="448" spans="2:7" x14ac:dyDescent="0.2">
      <c r="B448" s="641"/>
      <c r="C448" s="351" t="s">
        <v>737</v>
      </c>
      <c r="D448" s="160" t="s">
        <v>777</v>
      </c>
      <c r="E448" s="152" t="s">
        <v>2200</v>
      </c>
      <c r="F448" s="153"/>
      <c r="G448" s="136" t="s">
        <v>1100</v>
      </c>
    </row>
    <row r="449" spans="2:7" x14ac:dyDescent="0.2">
      <c r="B449" s="641"/>
      <c r="C449" s="351" t="s">
        <v>737</v>
      </c>
      <c r="D449" s="160" t="s">
        <v>778</v>
      </c>
      <c r="E449" s="152" t="s">
        <v>2201</v>
      </c>
      <c r="F449" s="153"/>
      <c r="G449" s="136" t="s">
        <v>1100</v>
      </c>
    </row>
    <row r="450" spans="2:7" x14ac:dyDescent="0.2">
      <c r="B450" s="641"/>
      <c r="C450" s="351" t="s">
        <v>737</v>
      </c>
      <c r="D450" s="160" t="s">
        <v>779</v>
      </c>
      <c r="E450" s="152" t="s">
        <v>2202</v>
      </c>
      <c r="F450" s="153"/>
      <c r="G450" s="136" t="s">
        <v>1100</v>
      </c>
    </row>
    <row r="451" spans="2:7" x14ac:dyDescent="0.2">
      <c r="B451" s="641"/>
      <c r="C451" s="351" t="s">
        <v>737</v>
      </c>
      <c r="D451" s="160" t="s">
        <v>780</v>
      </c>
      <c r="E451" s="152" t="s">
        <v>1777</v>
      </c>
      <c r="F451" s="153"/>
      <c r="G451" s="136" t="s">
        <v>1100</v>
      </c>
    </row>
    <row r="452" spans="2:7" x14ac:dyDescent="0.2">
      <c r="B452" s="641"/>
      <c r="C452" s="351" t="s">
        <v>737</v>
      </c>
      <c r="D452" s="160" t="s">
        <v>781</v>
      </c>
      <c r="E452" s="152" t="s">
        <v>2203</v>
      </c>
      <c r="F452" s="153"/>
      <c r="G452" s="136" t="s">
        <v>1100</v>
      </c>
    </row>
    <row r="453" spans="2:7" x14ac:dyDescent="0.2">
      <c r="B453" s="641"/>
      <c r="C453" s="351" t="s">
        <v>737</v>
      </c>
      <c r="D453" s="160" t="s">
        <v>782</v>
      </c>
      <c r="E453" s="152" t="s">
        <v>1778</v>
      </c>
      <c r="F453" s="153"/>
      <c r="G453" s="136" t="s">
        <v>1100</v>
      </c>
    </row>
    <row r="454" spans="2:7" x14ac:dyDescent="0.2">
      <c r="B454" s="641"/>
      <c r="C454" s="351" t="s">
        <v>737</v>
      </c>
      <c r="D454" s="160" t="s">
        <v>783</v>
      </c>
      <c r="E454" s="152" t="s">
        <v>2209</v>
      </c>
      <c r="F454" s="153"/>
      <c r="G454" s="136" t="s">
        <v>1100</v>
      </c>
    </row>
    <row r="455" spans="2:7" x14ac:dyDescent="0.2">
      <c r="B455" s="641"/>
      <c r="C455" s="351" t="s">
        <v>737</v>
      </c>
      <c r="D455" s="160" t="s">
        <v>784</v>
      </c>
      <c r="E455" s="152" t="s">
        <v>2210</v>
      </c>
      <c r="F455" s="153"/>
      <c r="G455" s="136" t="s">
        <v>1100</v>
      </c>
    </row>
    <row r="456" spans="2:7" x14ac:dyDescent="0.2">
      <c r="B456" s="641"/>
      <c r="C456" s="351" t="s">
        <v>737</v>
      </c>
      <c r="D456" s="160" t="s">
        <v>785</v>
      </c>
      <c r="E456" s="152" t="s">
        <v>2211</v>
      </c>
      <c r="F456" s="153"/>
      <c r="G456" s="136" t="s">
        <v>1100</v>
      </c>
    </row>
    <row r="457" spans="2:7" x14ac:dyDescent="0.2">
      <c r="B457" s="641"/>
      <c r="C457" s="351" t="s">
        <v>737</v>
      </c>
      <c r="D457" s="160" t="s">
        <v>786</v>
      </c>
      <c r="E457" s="152" t="s">
        <v>1798</v>
      </c>
      <c r="F457" s="153"/>
      <c r="G457" s="136" t="s">
        <v>1100</v>
      </c>
    </row>
    <row r="458" spans="2:7" x14ac:dyDescent="0.2">
      <c r="B458" s="641"/>
      <c r="C458" s="351" t="s">
        <v>737</v>
      </c>
      <c r="D458" s="160" t="s">
        <v>787</v>
      </c>
      <c r="E458" s="152" t="s">
        <v>2105</v>
      </c>
      <c r="F458" s="153"/>
      <c r="G458" s="136" t="s">
        <v>1100</v>
      </c>
    </row>
    <row r="459" spans="2:7" x14ac:dyDescent="0.2">
      <c r="B459" s="641"/>
      <c r="C459" s="351" t="s">
        <v>737</v>
      </c>
      <c r="D459" s="160" t="s">
        <v>788</v>
      </c>
      <c r="E459" s="152" t="s">
        <v>2212</v>
      </c>
      <c r="F459" s="153"/>
      <c r="G459" s="136" t="s">
        <v>1100</v>
      </c>
    </row>
    <row r="460" spans="2:7" x14ac:dyDescent="0.2">
      <c r="B460" s="641"/>
      <c r="C460" s="351" t="s">
        <v>737</v>
      </c>
      <c r="D460" s="160" t="s">
        <v>789</v>
      </c>
      <c r="E460" s="152" t="s">
        <v>2218</v>
      </c>
      <c r="F460" s="153"/>
      <c r="G460" s="136" t="s">
        <v>1100</v>
      </c>
    </row>
    <row r="461" spans="2:7" x14ac:dyDescent="0.2">
      <c r="B461" s="641"/>
      <c r="C461" s="351" t="s">
        <v>737</v>
      </c>
      <c r="D461" s="160" t="s">
        <v>790</v>
      </c>
      <c r="E461" s="152" t="s">
        <v>898</v>
      </c>
      <c r="F461" s="153"/>
      <c r="G461" s="136" t="s">
        <v>1100</v>
      </c>
    </row>
    <row r="462" spans="2:7" x14ac:dyDescent="0.2">
      <c r="B462" s="641"/>
      <c r="C462" s="351" t="s">
        <v>737</v>
      </c>
      <c r="D462" s="160" t="s">
        <v>791</v>
      </c>
      <c r="E462" s="152" t="s">
        <v>900</v>
      </c>
      <c r="F462" s="153"/>
      <c r="G462" s="136" t="s">
        <v>1100</v>
      </c>
    </row>
    <row r="463" spans="2:7" x14ac:dyDescent="0.2">
      <c r="B463" s="641"/>
      <c r="C463" s="351" t="s">
        <v>737</v>
      </c>
      <c r="D463" s="160" t="s">
        <v>792</v>
      </c>
      <c r="E463" s="152" t="s">
        <v>2213</v>
      </c>
      <c r="F463" s="153"/>
      <c r="G463" s="136" t="s">
        <v>1100</v>
      </c>
    </row>
    <row r="464" spans="2:7" x14ac:dyDescent="0.2">
      <c r="B464" s="641"/>
      <c r="C464" s="351" t="s">
        <v>737</v>
      </c>
      <c r="D464" s="160" t="s">
        <v>793</v>
      </c>
      <c r="E464" s="152" t="s">
        <v>2214</v>
      </c>
      <c r="F464" s="153"/>
      <c r="G464" s="136" t="s">
        <v>1100</v>
      </c>
    </row>
    <row r="465" spans="1:53" x14ac:dyDescent="0.2">
      <c r="B465" s="641"/>
      <c r="C465" s="351" t="s">
        <v>737</v>
      </c>
      <c r="D465" s="160" t="s">
        <v>794</v>
      </c>
      <c r="E465" s="152" t="s">
        <v>2215</v>
      </c>
      <c r="F465" s="153"/>
      <c r="G465" s="136" t="s">
        <v>1100</v>
      </c>
    </row>
    <row r="466" spans="1:53" x14ac:dyDescent="0.2">
      <c r="B466" s="641"/>
      <c r="C466" s="351" t="s">
        <v>737</v>
      </c>
      <c r="D466" s="160" t="s">
        <v>795</v>
      </c>
      <c r="E466" s="152" t="s">
        <v>2216</v>
      </c>
      <c r="F466" s="153"/>
      <c r="G466" s="136" t="s">
        <v>1100</v>
      </c>
    </row>
    <row r="467" spans="1:53" ht="15" thickBot="1" x14ac:dyDescent="0.25">
      <c r="B467" s="642"/>
      <c r="C467" s="356" t="s">
        <v>737</v>
      </c>
      <c r="D467" s="357" t="s">
        <v>796</v>
      </c>
      <c r="E467" s="154" t="s">
        <v>2217</v>
      </c>
      <c r="F467" s="155"/>
      <c r="G467" s="136" t="s">
        <v>1100</v>
      </c>
      <c r="H467" s="151">
        <f>COUNTIF(G404:G467, "Yes")</f>
        <v>0</v>
      </c>
      <c r="I467" s="41">
        <f>COUNTIF(G404:G467, "*")</f>
        <v>64</v>
      </c>
    </row>
    <row r="468" spans="1:53" s="64" customFormat="1" ht="9.75" customHeight="1" thickBot="1" x14ac:dyDescent="0.25">
      <c r="A468" s="270"/>
      <c r="B468" s="126"/>
      <c r="C468" s="156"/>
      <c r="D468" s="358"/>
      <c r="E468" s="359"/>
      <c r="F468" s="362"/>
      <c r="G468" s="157"/>
      <c r="H468" s="70"/>
      <c r="J468" s="270"/>
      <c r="K468" s="270"/>
      <c r="L468" s="270"/>
      <c r="M468" s="270"/>
      <c r="N468" s="270"/>
      <c r="O468" s="270"/>
      <c r="P468" s="270"/>
      <c r="Q468" s="270"/>
      <c r="R468" s="270"/>
      <c r="S468" s="270"/>
      <c r="T468" s="270"/>
      <c r="U468" s="270"/>
      <c r="V468" s="270"/>
      <c r="W468" s="270"/>
      <c r="X468" s="270"/>
      <c r="Y468" s="270"/>
      <c r="Z468" s="270"/>
      <c r="AA468" s="270"/>
      <c r="AB468" s="270"/>
      <c r="AC468" s="270"/>
      <c r="AD468" s="270"/>
      <c r="AE468" s="270"/>
      <c r="AF468" s="270"/>
      <c r="AG468" s="270"/>
      <c r="AH468" s="270"/>
      <c r="AI468" s="270"/>
      <c r="AJ468" s="270"/>
      <c r="AK468" s="270"/>
      <c r="AL468" s="270"/>
      <c r="AM468" s="270"/>
      <c r="AN468" s="270"/>
      <c r="AO468" s="270"/>
      <c r="AP468" s="270"/>
      <c r="AQ468" s="270"/>
      <c r="AR468" s="270"/>
      <c r="AS468" s="270"/>
      <c r="AT468" s="270"/>
      <c r="AU468" s="270"/>
      <c r="AV468" s="270"/>
      <c r="AW468" s="270"/>
      <c r="AX468" s="270"/>
      <c r="AY468" s="270"/>
      <c r="AZ468" s="270"/>
      <c r="BA468" s="270"/>
    </row>
    <row r="469" spans="1:53" x14ac:dyDescent="0.2">
      <c r="B469" s="638" t="s">
        <v>3246</v>
      </c>
      <c r="C469" s="353" t="s">
        <v>3072</v>
      </c>
      <c r="D469" s="160" t="s">
        <v>3073</v>
      </c>
      <c r="E469" s="152" t="s">
        <v>2219</v>
      </c>
      <c r="F469" s="153" t="s">
        <v>3104</v>
      </c>
      <c r="G469" s="136" t="s">
        <v>1100</v>
      </c>
    </row>
    <row r="470" spans="1:53" x14ac:dyDescent="0.2">
      <c r="B470" s="639"/>
      <c r="C470" s="353" t="s">
        <v>3072</v>
      </c>
      <c r="D470" s="160" t="s">
        <v>3074</v>
      </c>
      <c r="E470" s="152" t="s">
        <v>3093</v>
      </c>
      <c r="F470" s="153" t="s">
        <v>1156</v>
      </c>
      <c r="G470" s="136" t="s">
        <v>1100</v>
      </c>
    </row>
    <row r="471" spans="1:53" x14ac:dyDescent="0.2">
      <c r="B471" s="639"/>
      <c r="C471" s="353" t="s">
        <v>3072</v>
      </c>
      <c r="D471" s="160" t="s">
        <v>3086</v>
      </c>
      <c r="E471" s="152" t="s">
        <v>3092</v>
      </c>
      <c r="F471" s="153" t="s">
        <v>3087</v>
      </c>
      <c r="G471" s="136" t="s">
        <v>1100</v>
      </c>
    </row>
    <row r="472" spans="1:53" x14ac:dyDescent="0.2">
      <c r="B472" s="639"/>
      <c r="C472" s="353" t="s">
        <v>3072</v>
      </c>
      <c r="D472" s="160" t="s">
        <v>799</v>
      </c>
      <c r="E472" s="152" t="s">
        <v>3091</v>
      </c>
      <c r="F472" s="153" t="s">
        <v>3094</v>
      </c>
      <c r="G472" s="136" t="s">
        <v>1100</v>
      </c>
    </row>
    <row r="473" spans="1:53" x14ac:dyDescent="0.2">
      <c r="B473" s="639"/>
      <c r="C473" s="353" t="s">
        <v>3072</v>
      </c>
      <c r="D473" s="160" t="s">
        <v>194</v>
      </c>
      <c r="E473" s="152" t="s">
        <v>3088</v>
      </c>
      <c r="F473" s="153" t="s">
        <v>2220</v>
      </c>
      <c r="G473" s="136" t="s">
        <v>1100</v>
      </c>
    </row>
    <row r="474" spans="1:53" x14ac:dyDescent="0.2">
      <c r="B474" s="639"/>
      <c r="C474" s="353" t="s">
        <v>3072</v>
      </c>
      <c r="D474" s="160" t="s">
        <v>362</v>
      </c>
      <c r="E474" s="152" t="s">
        <v>2225</v>
      </c>
      <c r="F474" s="153" t="s">
        <v>2226</v>
      </c>
      <c r="G474" s="136" t="s">
        <v>1100</v>
      </c>
    </row>
    <row r="475" spans="1:53" x14ac:dyDescent="0.2">
      <c r="B475" s="639"/>
      <c r="C475" s="353" t="s">
        <v>3072</v>
      </c>
      <c r="D475" s="160" t="s">
        <v>3075</v>
      </c>
      <c r="E475" s="152" t="s">
        <v>2227</v>
      </c>
      <c r="F475" s="153" t="s">
        <v>2228</v>
      </c>
      <c r="G475" s="136" t="s">
        <v>1100</v>
      </c>
    </row>
    <row r="476" spans="1:53" x14ac:dyDescent="0.2">
      <c r="B476" s="639"/>
      <c r="C476" s="353" t="s">
        <v>3072</v>
      </c>
      <c r="D476" s="160" t="s">
        <v>915</v>
      </c>
      <c r="E476" s="152" t="s">
        <v>3089</v>
      </c>
      <c r="F476" s="153"/>
      <c r="G476" s="136" t="s">
        <v>1100</v>
      </c>
    </row>
    <row r="477" spans="1:53" x14ac:dyDescent="0.2">
      <c r="B477" s="639"/>
      <c r="C477" s="353" t="s">
        <v>3072</v>
      </c>
      <c r="D477" s="160" t="s">
        <v>3076</v>
      </c>
      <c r="E477" s="152" t="s">
        <v>2230</v>
      </c>
      <c r="F477" s="153" t="s">
        <v>3107</v>
      </c>
      <c r="G477" s="136" t="s">
        <v>1100</v>
      </c>
    </row>
    <row r="478" spans="1:53" x14ac:dyDescent="0.2">
      <c r="B478" s="639"/>
      <c r="C478" s="353" t="s">
        <v>3072</v>
      </c>
      <c r="D478" s="160" t="s">
        <v>3077</v>
      </c>
      <c r="E478" s="152" t="s">
        <v>2231</v>
      </c>
      <c r="F478" s="153" t="s">
        <v>3107</v>
      </c>
      <c r="G478" s="136" t="s">
        <v>1100</v>
      </c>
    </row>
    <row r="479" spans="1:53" x14ac:dyDescent="0.2">
      <c r="B479" s="639"/>
      <c r="C479" s="353" t="s">
        <v>3072</v>
      </c>
      <c r="D479" s="160" t="s">
        <v>3078</v>
      </c>
      <c r="E479" s="152" t="s">
        <v>3095</v>
      </c>
      <c r="F479" s="153" t="s">
        <v>3096</v>
      </c>
      <c r="G479" s="136" t="s">
        <v>1100</v>
      </c>
    </row>
    <row r="480" spans="1:53" x14ac:dyDescent="0.2">
      <c r="B480" s="639"/>
      <c r="C480" s="353" t="s">
        <v>3072</v>
      </c>
      <c r="D480" s="160" t="s">
        <v>3079</v>
      </c>
      <c r="E480" s="152" t="s">
        <v>3108</v>
      </c>
      <c r="F480" s="153" t="s">
        <v>3105</v>
      </c>
      <c r="G480" s="136" t="s">
        <v>1100</v>
      </c>
    </row>
    <row r="481" spans="2:7" x14ac:dyDescent="0.2">
      <c r="B481" s="639"/>
      <c r="C481" s="353" t="s">
        <v>3072</v>
      </c>
      <c r="D481" s="160" t="s">
        <v>3080</v>
      </c>
      <c r="E481" s="152" t="s">
        <v>3109</v>
      </c>
      <c r="F481" s="153" t="s">
        <v>3106</v>
      </c>
      <c r="G481" s="136" t="s">
        <v>1100</v>
      </c>
    </row>
    <row r="482" spans="2:7" x14ac:dyDescent="0.2">
      <c r="B482" s="639"/>
      <c r="C482" s="353" t="s">
        <v>3072</v>
      </c>
      <c r="D482" s="160" t="s">
        <v>3081</v>
      </c>
      <c r="E482" s="152" t="s">
        <v>3110</v>
      </c>
      <c r="F482" s="153" t="s">
        <v>3106</v>
      </c>
      <c r="G482" s="136" t="s">
        <v>1100</v>
      </c>
    </row>
    <row r="483" spans="2:7" x14ac:dyDescent="0.2">
      <c r="B483" s="639"/>
      <c r="C483" s="353" t="s">
        <v>3072</v>
      </c>
      <c r="D483" s="160" t="s">
        <v>3082</v>
      </c>
      <c r="E483" s="152" t="s">
        <v>2229</v>
      </c>
      <c r="F483" s="153" t="s">
        <v>3097</v>
      </c>
      <c r="G483" s="136" t="s">
        <v>1100</v>
      </c>
    </row>
    <row r="484" spans="2:7" x14ac:dyDescent="0.2">
      <c r="B484" s="639"/>
      <c r="C484" s="353" t="s">
        <v>3072</v>
      </c>
      <c r="D484" s="160" t="s">
        <v>3085</v>
      </c>
      <c r="E484" s="152" t="s">
        <v>3099</v>
      </c>
      <c r="F484" s="153" t="s">
        <v>3098</v>
      </c>
      <c r="G484" s="136" t="s">
        <v>1100</v>
      </c>
    </row>
    <row r="485" spans="2:7" ht="25.5" x14ac:dyDescent="0.2">
      <c r="B485" s="639"/>
      <c r="C485" s="353" t="s">
        <v>3072</v>
      </c>
      <c r="D485" s="160" t="s">
        <v>3083</v>
      </c>
      <c r="E485" s="152" t="s">
        <v>3090</v>
      </c>
      <c r="F485" s="153" t="s">
        <v>2221</v>
      </c>
      <c r="G485" s="136" t="s">
        <v>1100</v>
      </c>
    </row>
    <row r="486" spans="2:7" ht="25.5" x14ac:dyDescent="0.2">
      <c r="B486" s="639"/>
      <c r="C486" s="353" t="s">
        <v>3072</v>
      </c>
      <c r="D486" s="160" t="s">
        <v>797</v>
      </c>
      <c r="E486" s="152" t="s">
        <v>3100</v>
      </c>
      <c r="F486" s="153" t="s">
        <v>2223</v>
      </c>
      <c r="G486" s="136" t="s">
        <v>1100</v>
      </c>
    </row>
    <row r="487" spans="2:7" ht="25.5" x14ac:dyDescent="0.2">
      <c r="B487" s="639"/>
      <c r="C487" s="353" t="s">
        <v>3072</v>
      </c>
      <c r="D487" s="160" t="s">
        <v>798</v>
      </c>
      <c r="E487" s="152" t="s">
        <v>2224</v>
      </c>
      <c r="F487" s="153" t="s">
        <v>2223</v>
      </c>
      <c r="G487" s="136" t="s">
        <v>1100</v>
      </c>
    </row>
    <row r="488" spans="2:7" x14ac:dyDescent="0.2">
      <c r="B488" s="639"/>
      <c r="C488" s="353" t="s">
        <v>3072</v>
      </c>
      <c r="D488" s="160" t="s">
        <v>800</v>
      </c>
      <c r="E488" s="152" t="s">
        <v>2222</v>
      </c>
      <c r="F488" s="153" t="s">
        <v>3101</v>
      </c>
      <c r="G488" s="136" t="s">
        <v>1100</v>
      </c>
    </row>
    <row r="489" spans="2:7" x14ac:dyDescent="0.2">
      <c r="B489" s="639"/>
      <c r="C489" s="353" t="s">
        <v>3072</v>
      </c>
      <c r="D489" s="160" t="s">
        <v>3084</v>
      </c>
      <c r="E489" s="152" t="s">
        <v>3102</v>
      </c>
      <c r="F489" s="153" t="s">
        <v>3174</v>
      </c>
      <c r="G489" s="136" t="s">
        <v>1100</v>
      </c>
    </row>
    <row r="490" spans="2:7" x14ac:dyDescent="0.2">
      <c r="B490" s="639"/>
      <c r="C490" s="380" t="s">
        <v>3072</v>
      </c>
      <c r="D490" s="360" t="s">
        <v>220</v>
      </c>
      <c r="E490" s="158" t="s">
        <v>3103</v>
      </c>
      <c r="F490" s="159" t="s">
        <v>3104</v>
      </c>
      <c r="G490" s="136" t="s">
        <v>1100</v>
      </c>
    </row>
    <row r="491" spans="2:7" ht="25.5" x14ac:dyDescent="0.2">
      <c r="B491" s="639"/>
      <c r="C491" s="353" t="s">
        <v>3243</v>
      </c>
      <c r="D491" s="160" t="s">
        <v>3244</v>
      </c>
      <c r="E491" s="372" t="s">
        <v>3114</v>
      </c>
      <c r="F491" s="373" t="s">
        <v>3104</v>
      </c>
      <c r="G491" s="374" t="s">
        <v>1100</v>
      </c>
    </row>
    <row r="492" spans="2:7" ht="25.5" x14ac:dyDescent="0.2">
      <c r="B492" s="639"/>
      <c r="C492" s="353" t="s">
        <v>3243</v>
      </c>
      <c r="D492" s="160" t="s">
        <v>3245</v>
      </c>
      <c r="E492" s="376" t="s">
        <v>3113</v>
      </c>
      <c r="F492" s="377" t="s">
        <v>3104</v>
      </c>
      <c r="G492" s="374" t="s">
        <v>1100</v>
      </c>
    </row>
    <row r="493" spans="2:7" ht="25.5" x14ac:dyDescent="0.2">
      <c r="B493" s="639"/>
      <c r="C493" s="353" t="s">
        <v>3243</v>
      </c>
      <c r="D493" s="160" t="s">
        <v>3247</v>
      </c>
      <c r="E493" s="376" t="s">
        <v>3115</v>
      </c>
      <c r="F493" s="377" t="s">
        <v>3104</v>
      </c>
      <c r="G493" s="375" t="s">
        <v>1100</v>
      </c>
    </row>
    <row r="494" spans="2:7" ht="25.5" x14ac:dyDescent="0.2">
      <c r="B494" s="639"/>
      <c r="C494" s="353" t="s">
        <v>3248</v>
      </c>
      <c r="D494" s="160" t="s">
        <v>3267</v>
      </c>
      <c r="E494" s="376" t="s">
        <v>3116</v>
      </c>
      <c r="F494" s="377" t="s">
        <v>2220</v>
      </c>
      <c r="G494" s="375" t="s">
        <v>1100</v>
      </c>
    </row>
    <row r="495" spans="2:7" ht="25.5" x14ac:dyDescent="0.2">
      <c r="B495" s="639"/>
      <c r="C495" s="353" t="s">
        <v>3248</v>
      </c>
      <c r="D495" s="160" t="s">
        <v>3266</v>
      </c>
      <c r="E495" s="376" t="s">
        <v>3117</v>
      </c>
      <c r="F495" s="377" t="s">
        <v>3118</v>
      </c>
      <c r="G495" s="375" t="s">
        <v>1100</v>
      </c>
    </row>
    <row r="496" spans="2:7" x14ac:dyDescent="0.2">
      <c r="B496" s="639"/>
      <c r="C496" s="353" t="s">
        <v>3165</v>
      </c>
      <c r="D496" s="160" t="s">
        <v>845</v>
      </c>
      <c r="E496" s="152" t="s">
        <v>2265</v>
      </c>
      <c r="F496" s="153" t="s">
        <v>3119</v>
      </c>
      <c r="G496" s="136" t="s">
        <v>1100</v>
      </c>
    </row>
    <row r="497" spans="2:7" x14ac:dyDescent="0.2">
      <c r="B497" s="639"/>
      <c r="C497" s="353" t="s">
        <v>3165</v>
      </c>
      <c r="D497" s="160" t="s">
        <v>846</v>
      </c>
      <c r="E497" s="152" t="s">
        <v>2277</v>
      </c>
      <c r="F497" s="153" t="s">
        <v>3120</v>
      </c>
      <c r="G497" s="374" t="s">
        <v>1100</v>
      </c>
    </row>
    <row r="498" spans="2:7" x14ac:dyDescent="0.2">
      <c r="B498" s="639"/>
      <c r="C498" s="353" t="s">
        <v>866</v>
      </c>
      <c r="D498" s="160" t="s">
        <v>872</v>
      </c>
      <c r="E498" s="152" t="s">
        <v>3166</v>
      </c>
      <c r="F498" s="153" t="s">
        <v>3120</v>
      </c>
      <c r="G498" s="374" t="s">
        <v>1100</v>
      </c>
    </row>
    <row r="499" spans="2:7" x14ac:dyDescent="0.2">
      <c r="B499" s="639"/>
      <c r="C499" s="353" t="s">
        <v>866</v>
      </c>
      <c r="D499" s="160" t="s">
        <v>882</v>
      </c>
      <c r="E499" s="152" t="s">
        <v>3199</v>
      </c>
      <c r="F499" s="153" t="s">
        <v>3120</v>
      </c>
      <c r="G499" s="374" t="s">
        <v>1100</v>
      </c>
    </row>
    <row r="500" spans="2:7" x14ac:dyDescent="0.2">
      <c r="B500" s="639"/>
      <c r="C500" s="353" t="s">
        <v>866</v>
      </c>
      <c r="D500" s="160" t="s">
        <v>883</v>
      </c>
      <c r="E500" s="152" t="s">
        <v>3200</v>
      </c>
      <c r="F500" s="153" t="s">
        <v>3120</v>
      </c>
      <c r="G500" s="374" t="s">
        <v>1100</v>
      </c>
    </row>
    <row r="501" spans="2:7" x14ac:dyDescent="0.2">
      <c r="B501" s="639"/>
      <c r="C501" s="353" t="s">
        <v>866</v>
      </c>
      <c r="D501" s="160" t="s">
        <v>884</v>
      </c>
      <c r="E501" s="152" t="s">
        <v>3201</v>
      </c>
      <c r="F501" s="153" t="s">
        <v>3120</v>
      </c>
      <c r="G501" s="374" t="s">
        <v>1100</v>
      </c>
    </row>
    <row r="502" spans="2:7" x14ac:dyDescent="0.2">
      <c r="B502" s="639"/>
      <c r="C502" s="353" t="s">
        <v>866</v>
      </c>
      <c r="D502" s="160" t="s">
        <v>885</v>
      </c>
      <c r="E502" s="152" t="s">
        <v>3202</v>
      </c>
      <c r="F502" s="153" t="s">
        <v>3120</v>
      </c>
      <c r="G502" s="374" t="s">
        <v>1100</v>
      </c>
    </row>
    <row r="503" spans="2:7" x14ac:dyDescent="0.2">
      <c r="B503" s="639"/>
      <c r="C503" s="353" t="s">
        <v>866</v>
      </c>
      <c r="D503" s="160" t="s">
        <v>886</v>
      </c>
      <c r="E503" s="152" t="s">
        <v>3203</v>
      </c>
      <c r="F503" s="153" t="s">
        <v>3120</v>
      </c>
      <c r="G503" s="374" t="s">
        <v>1100</v>
      </c>
    </row>
    <row r="504" spans="2:7" ht="25.5" x14ac:dyDescent="0.2">
      <c r="B504" s="639"/>
      <c r="C504" s="353" t="s">
        <v>3249</v>
      </c>
      <c r="D504" s="160" t="s">
        <v>3265</v>
      </c>
      <c r="E504" s="152" t="s">
        <v>2278</v>
      </c>
      <c r="F504" s="153" t="s">
        <v>3120</v>
      </c>
      <c r="G504" s="374" t="s">
        <v>1100</v>
      </c>
    </row>
    <row r="505" spans="2:7" x14ac:dyDescent="0.2">
      <c r="B505" s="639"/>
      <c r="C505" s="353" t="s">
        <v>3165</v>
      </c>
      <c r="D505" s="160" t="s">
        <v>847</v>
      </c>
      <c r="E505" s="152" t="s">
        <v>2266</v>
      </c>
      <c r="F505" s="153" t="s">
        <v>3119</v>
      </c>
      <c r="G505" s="136" t="s">
        <v>1100</v>
      </c>
    </row>
    <row r="506" spans="2:7" x14ac:dyDescent="0.2">
      <c r="B506" s="639"/>
      <c r="C506" s="353" t="s">
        <v>3165</v>
      </c>
      <c r="D506" s="160" t="s">
        <v>3121</v>
      </c>
      <c r="E506" s="152" t="s">
        <v>3122</v>
      </c>
      <c r="F506" s="153" t="s">
        <v>3167</v>
      </c>
      <c r="G506" s="374" t="s">
        <v>1100</v>
      </c>
    </row>
    <row r="507" spans="2:7" x14ac:dyDescent="0.2">
      <c r="B507" s="639"/>
      <c r="C507" s="353" t="s">
        <v>866</v>
      </c>
      <c r="D507" s="160" t="s">
        <v>874</v>
      </c>
      <c r="E507" s="152" t="s">
        <v>2533</v>
      </c>
      <c r="F507" s="153" t="s">
        <v>3168</v>
      </c>
      <c r="G507" s="374" t="s">
        <v>1100</v>
      </c>
    </row>
    <row r="508" spans="2:7" x14ac:dyDescent="0.2">
      <c r="B508" s="639"/>
      <c r="C508" s="353" t="s">
        <v>866</v>
      </c>
      <c r="D508" s="160" t="s">
        <v>3169</v>
      </c>
      <c r="E508" s="152" t="s">
        <v>2187</v>
      </c>
      <c r="F508" s="153" t="s">
        <v>3170</v>
      </c>
      <c r="G508" s="374" t="s">
        <v>1100</v>
      </c>
    </row>
    <row r="509" spans="2:7" x14ac:dyDescent="0.2">
      <c r="B509" s="639"/>
      <c r="C509" s="353" t="s">
        <v>3165</v>
      </c>
      <c r="D509" s="160" t="s">
        <v>3172</v>
      </c>
      <c r="E509" s="152" t="s">
        <v>2267</v>
      </c>
      <c r="F509" s="153" t="s">
        <v>2273</v>
      </c>
      <c r="G509" s="374" t="s">
        <v>1100</v>
      </c>
    </row>
    <row r="510" spans="2:7" x14ac:dyDescent="0.2">
      <c r="B510" s="639"/>
      <c r="C510" s="353" t="s">
        <v>866</v>
      </c>
      <c r="D510" s="160" t="s">
        <v>3171</v>
      </c>
      <c r="E510" s="152" t="s">
        <v>2267</v>
      </c>
      <c r="F510" s="153" t="s">
        <v>3173</v>
      </c>
      <c r="G510" s="374" t="s">
        <v>1100</v>
      </c>
    </row>
    <row r="511" spans="2:7" x14ac:dyDescent="0.2">
      <c r="B511" s="639"/>
      <c r="C511" s="353" t="s">
        <v>866</v>
      </c>
      <c r="D511" s="160" t="s">
        <v>875</v>
      </c>
      <c r="E511" s="152" t="s">
        <v>3175</v>
      </c>
      <c r="F511" s="153" t="s">
        <v>3176</v>
      </c>
      <c r="G511" s="374" t="s">
        <v>1100</v>
      </c>
    </row>
    <row r="512" spans="2:7" x14ac:dyDescent="0.2">
      <c r="B512" s="639"/>
      <c r="C512" s="353" t="s">
        <v>3165</v>
      </c>
      <c r="D512" s="160" t="s">
        <v>813</v>
      </c>
      <c r="E512" s="152" t="s">
        <v>2261</v>
      </c>
      <c r="F512" s="153" t="s">
        <v>2251</v>
      </c>
      <c r="G512" s="374" t="s">
        <v>1100</v>
      </c>
    </row>
    <row r="513" spans="2:7" x14ac:dyDescent="0.2">
      <c r="B513" s="639"/>
      <c r="C513" s="353" t="s">
        <v>3165</v>
      </c>
      <c r="D513" s="160" t="s">
        <v>842</v>
      </c>
      <c r="E513" s="152" t="s">
        <v>2262</v>
      </c>
      <c r="F513" s="153" t="s">
        <v>2251</v>
      </c>
      <c r="G513" s="374" t="s">
        <v>1100</v>
      </c>
    </row>
    <row r="514" spans="2:7" x14ac:dyDescent="0.2">
      <c r="B514" s="639"/>
      <c r="C514" s="353" t="s">
        <v>3165</v>
      </c>
      <c r="D514" s="160" t="s">
        <v>848</v>
      </c>
      <c r="E514" s="152" t="s">
        <v>3177</v>
      </c>
      <c r="F514" s="153" t="s">
        <v>2251</v>
      </c>
      <c r="G514" s="374" t="s">
        <v>1100</v>
      </c>
    </row>
    <row r="515" spans="2:7" x14ac:dyDescent="0.2">
      <c r="B515" s="639"/>
      <c r="C515" s="353" t="s">
        <v>3165</v>
      </c>
      <c r="D515" s="160" t="s">
        <v>849</v>
      </c>
      <c r="E515" s="152" t="s">
        <v>3178</v>
      </c>
      <c r="F515" s="153" t="s">
        <v>2251</v>
      </c>
      <c r="G515" s="374" t="s">
        <v>1100</v>
      </c>
    </row>
    <row r="516" spans="2:7" x14ac:dyDescent="0.2">
      <c r="B516" s="639"/>
      <c r="C516" s="353" t="s">
        <v>3165</v>
      </c>
      <c r="D516" s="160" t="s">
        <v>815</v>
      </c>
      <c r="E516" s="152" t="s">
        <v>3179</v>
      </c>
      <c r="F516" s="153" t="s">
        <v>2251</v>
      </c>
      <c r="G516" s="374" t="s">
        <v>1100</v>
      </c>
    </row>
    <row r="517" spans="2:7" x14ac:dyDescent="0.2">
      <c r="B517" s="639"/>
      <c r="C517" s="353" t="s">
        <v>3165</v>
      </c>
      <c r="D517" s="160" t="s">
        <v>836</v>
      </c>
      <c r="E517" s="152" t="s">
        <v>3181</v>
      </c>
      <c r="F517" s="153" t="s">
        <v>3180</v>
      </c>
      <c r="G517" s="374" t="s">
        <v>1100</v>
      </c>
    </row>
    <row r="518" spans="2:7" x14ac:dyDescent="0.2">
      <c r="B518" s="639"/>
      <c r="C518" s="353" t="s">
        <v>3165</v>
      </c>
      <c r="D518" s="160" t="s">
        <v>850</v>
      </c>
      <c r="E518" s="152" t="s">
        <v>3182</v>
      </c>
      <c r="F518" s="153" t="s">
        <v>2251</v>
      </c>
      <c r="G518" s="374" t="s">
        <v>1100</v>
      </c>
    </row>
    <row r="519" spans="2:7" x14ac:dyDescent="0.2">
      <c r="B519" s="639"/>
      <c r="C519" s="353" t="s">
        <v>3165</v>
      </c>
      <c r="D519" s="160" t="s">
        <v>814</v>
      </c>
      <c r="E519" s="152" t="s">
        <v>2236</v>
      </c>
      <c r="F519" s="153" t="s">
        <v>2251</v>
      </c>
      <c r="G519" s="374" t="s">
        <v>1100</v>
      </c>
    </row>
    <row r="520" spans="2:7" x14ac:dyDescent="0.2">
      <c r="B520" s="639"/>
      <c r="C520" s="353" t="s">
        <v>3165</v>
      </c>
      <c r="D520" s="160" t="s">
        <v>851</v>
      </c>
      <c r="E520" s="152" t="s">
        <v>3183</v>
      </c>
      <c r="F520" s="153" t="s">
        <v>3184</v>
      </c>
      <c r="G520" s="374" t="s">
        <v>1100</v>
      </c>
    </row>
    <row r="521" spans="2:7" x14ac:dyDescent="0.2">
      <c r="B521" s="639"/>
      <c r="C521" s="353" t="s">
        <v>866</v>
      </c>
      <c r="D521" s="160" t="s">
        <v>867</v>
      </c>
      <c r="E521" s="152" t="s">
        <v>3207</v>
      </c>
      <c r="F521" s="153" t="s">
        <v>3185</v>
      </c>
      <c r="G521" s="374" t="s">
        <v>1100</v>
      </c>
    </row>
    <row r="522" spans="2:7" x14ac:dyDescent="0.2">
      <c r="B522" s="639"/>
      <c r="C522" s="353" t="s">
        <v>801</v>
      </c>
      <c r="D522" s="160" t="s">
        <v>852</v>
      </c>
      <c r="E522" s="152" t="s">
        <v>2268</v>
      </c>
      <c r="F522" s="153" t="s">
        <v>2254</v>
      </c>
      <c r="G522" s="374" t="s">
        <v>1100</v>
      </c>
    </row>
    <row r="523" spans="2:7" x14ac:dyDescent="0.2">
      <c r="B523" s="639"/>
      <c r="C523" s="353" t="s">
        <v>801</v>
      </c>
      <c r="D523" s="160" t="s">
        <v>821</v>
      </c>
      <c r="E523" s="152" t="s">
        <v>3187</v>
      </c>
      <c r="F523" s="153" t="s">
        <v>2254</v>
      </c>
      <c r="G523" s="374" t="s">
        <v>1100</v>
      </c>
    </row>
    <row r="524" spans="2:7" x14ac:dyDescent="0.2">
      <c r="B524" s="639"/>
      <c r="C524" s="353" t="s">
        <v>801</v>
      </c>
      <c r="D524" s="160" t="s">
        <v>853</v>
      </c>
      <c r="E524" s="152" t="s">
        <v>2269</v>
      </c>
      <c r="F524" s="153" t="s">
        <v>2254</v>
      </c>
      <c r="G524" s="374" t="s">
        <v>1100</v>
      </c>
    </row>
    <row r="525" spans="2:7" x14ac:dyDescent="0.2">
      <c r="B525" s="639"/>
      <c r="C525" s="353" t="s">
        <v>801</v>
      </c>
      <c r="D525" s="160" t="s">
        <v>818</v>
      </c>
      <c r="E525" s="152" t="s">
        <v>3186</v>
      </c>
      <c r="F525" s="153" t="s">
        <v>2254</v>
      </c>
      <c r="G525" s="374" t="s">
        <v>1100</v>
      </c>
    </row>
    <row r="526" spans="2:7" x14ac:dyDescent="0.2">
      <c r="B526" s="639"/>
      <c r="C526" s="353" t="s">
        <v>801</v>
      </c>
      <c r="D526" s="160" t="s">
        <v>829</v>
      </c>
      <c r="E526" s="152" t="s">
        <v>2247</v>
      </c>
      <c r="F526" s="153" t="s">
        <v>2254</v>
      </c>
      <c r="G526" s="374" t="s">
        <v>1100</v>
      </c>
    </row>
    <row r="527" spans="2:7" x14ac:dyDescent="0.2">
      <c r="B527" s="639"/>
      <c r="C527" s="353" t="s">
        <v>801</v>
      </c>
      <c r="D527" s="160" t="s">
        <v>810</v>
      </c>
      <c r="E527" s="152" t="s">
        <v>3235</v>
      </c>
      <c r="F527" s="153" t="s">
        <v>2254</v>
      </c>
      <c r="G527" s="374" t="s">
        <v>1100</v>
      </c>
    </row>
    <row r="528" spans="2:7" x14ac:dyDescent="0.2">
      <c r="B528" s="639"/>
      <c r="C528" s="353" t="s">
        <v>801</v>
      </c>
      <c r="D528" s="160" t="s">
        <v>854</v>
      </c>
      <c r="E528" s="152" t="s">
        <v>2270</v>
      </c>
      <c r="F528" s="153" t="s">
        <v>2254</v>
      </c>
      <c r="G528" s="374" t="s">
        <v>1100</v>
      </c>
    </row>
    <row r="529" spans="2:7" x14ac:dyDescent="0.2">
      <c r="B529" s="639"/>
      <c r="C529" s="353" t="s">
        <v>801</v>
      </c>
      <c r="D529" s="160" t="s">
        <v>817</v>
      </c>
      <c r="E529" s="152" t="s">
        <v>2237</v>
      </c>
      <c r="F529" s="153" t="s">
        <v>2254</v>
      </c>
      <c r="G529" s="374" t="s">
        <v>1100</v>
      </c>
    </row>
    <row r="530" spans="2:7" x14ac:dyDescent="0.2">
      <c r="B530" s="639"/>
      <c r="C530" s="353" t="s">
        <v>801</v>
      </c>
      <c r="D530" s="160" t="s">
        <v>824</v>
      </c>
      <c r="E530" s="152" t="s">
        <v>2242</v>
      </c>
      <c r="F530" s="153" t="s">
        <v>2254</v>
      </c>
      <c r="G530" s="374" t="s">
        <v>1100</v>
      </c>
    </row>
    <row r="531" spans="2:7" x14ac:dyDescent="0.2">
      <c r="B531" s="639"/>
      <c r="C531" s="353" t="s">
        <v>801</v>
      </c>
      <c r="D531" s="160" t="s">
        <v>825</v>
      </c>
      <c r="E531" s="152" t="s">
        <v>2243</v>
      </c>
      <c r="F531" s="153" t="s">
        <v>2254</v>
      </c>
      <c r="G531" s="374" t="s">
        <v>1100</v>
      </c>
    </row>
    <row r="532" spans="2:7" x14ac:dyDescent="0.2">
      <c r="B532" s="639"/>
      <c r="C532" s="353" t="s">
        <v>801</v>
      </c>
      <c r="D532" s="160" t="s">
        <v>823</v>
      </c>
      <c r="E532" s="152" t="s">
        <v>2241</v>
      </c>
      <c r="F532" s="153" t="s">
        <v>3119</v>
      </c>
      <c r="G532" s="374" t="s">
        <v>1100</v>
      </c>
    </row>
    <row r="533" spans="2:7" x14ac:dyDescent="0.2">
      <c r="B533" s="639"/>
      <c r="C533" s="353" t="s">
        <v>801</v>
      </c>
      <c r="D533" s="160" t="s">
        <v>831</v>
      </c>
      <c r="E533" s="152" t="s">
        <v>2249</v>
      </c>
      <c r="F533" s="153" t="s">
        <v>2254</v>
      </c>
      <c r="G533" s="374" t="s">
        <v>1100</v>
      </c>
    </row>
    <row r="534" spans="2:7" x14ac:dyDescent="0.2">
      <c r="B534" s="639"/>
      <c r="C534" s="353" t="s">
        <v>801</v>
      </c>
      <c r="D534" s="160" t="s">
        <v>819</v>
      </c>
      <c r="E534" s="152" t="s">
        <v>2238</v>
      </c>
      <c r="F534" s="153" t="s">
        <v>2254</v>
      </c>
      <c r="G534" s="374" t="s">
        <v>1100</v>
      </c>
    </row>
    <row r="535" spans="2:7" x14ac:dyDescent="0.2">
      <c r="B535" s="639"/>
      <c r="C535" s="353" t="s">
        <v>801</v>
      </c>
      <c r="D535" s="160" t="s">
        <v>820</v>
      </c>
      <c r="E535" s="152" t="s">
        <v>2239</v>
      </c>
      <c r="F535" s="153" t="s">
        <v>3119</v>
      </c>
      <c r="G535" s="374" t="s">
        <v>1100</v>
      </c>
    </row>
    <row r="536" spans="2:7" x14ac:dyDescent="0.2">
      <c r="B536" s="639"/>
      <c r="C536" s="353" t="s">
        <v>801</v>
      </c>
      <c r="D536" s="160" t="s">
        <v>830</v>
      </c>
      <c r="E536" s="152" t="s">
        <v>2248</v>
      </c>
      <c r="F536" s="153" t="s">
        <v>2254</v>
      </c>
      <c r="G536" s="374" t="s">
        <v>1100</v>
      </c>
    </row>
    <row r="537" spans="2:7" x14ac:dyDescent="0.2">
      <c r="B537" s="639"/>
      <c r="C537" s="353" t="s">
        <v>801</v>
      </c>
      <c r="D537" s="160" t="s">
        <v>822</v>
      </c>
      <c r="E537" s="152" t="s">
        <v>2240</v>
      </c>
      <c r="F537" s="153" t="s">
        <v>2254</v>
      </c>
      <c r="G537" s="374" t="s">
        <v>1100</v>
      </c>
    </row>
    <row r="538" spans="2:7" x14ac:dyDescent="0.2">
      <c r="B538" s="639"/>
      <c r="C538" s="353" t="s">
        <v>801</v>
      </c>
      <c r="D538" s="160" t="s">
        <v>855</v>
      </c>
      <c r="E538" s="152" t="s">
        <v>3188</v>
      </c>
      <c r="F538" s="153" t="s">
        <v>2254</v>
      </c>
      <c r="G538" s="374" t="s">
        <v>1100</v>
      </c>
    </row>
    <row r="539" spans="2:7" x14ac:dyDescent="0.2">
      <c r="B539" s="639"/>
      <c r="C539" s="353" t="s">
        <v>801</v>
      </c>
      <c r="D539" s="160" t="s">
        <v>826</v>
      </c>
      <c r="E539" s="152" t="s">
        <v>2244</v>
      </c>
      <c r="F539" s="153" t="s">
        <v>2254</v>
      </c>
      <c r="G539" s="374" t="s">
        <v>1100</v>
      </c>
    </row>
    <row r="540" spans="2:7" x14ac:dyDescent="0.2">
      <c r="B540" s="639"/>
      <c r="C540" s="353" t="s">
        <v>801</v>
      </c>
      <c r="D540" s="160" t="s">
        <v>828</v>
      </c>
      <c r="E540" s="152" t="s">
        <v>2246</v>
      </c>
      <c r="F540" s="153" t="s">
        <v>2254</v>
      </c>
      <c r="G540" s="374" t="s">
        <v>1100</v>
      </c>
    </row>
    <row r="541" spans="2:7" x14ac:dyDescent="0.2">
      <c r="B541" s="639"/>
      <c r="C541" s="353" t="s">
        <v>801</v>
      </c>
      <c r="D541" s="160" t="s">
        <v>827</v>
      </c>
      <c r="E541" s="152" t="s">
        <v>2245</v>
      </c>
      <c r="F541" s="153" t="s">
        <v>2254</v>
      </c>
      <c r="G541" s="374" t="s">
        <v>1100</v>
      </c>
    </row>
    <row r="542" spans="2:7" x14ac:dyDescent="0.2">
      <c r="B542" s="639"/>
      <c r="C542" s="353" t="s">
        <v>801</v>
      </c>
      <c r="D542" s="160" t="s">
        <v>839</v>
      </c>
      <c r="E542" s="152" t="s">
        <v>2258</v>
      </c>
      <c r="F542" s="153" t="s">
        <v>3119</v>
      </c>
      <c r="G542" s="374" t="s">
        <v>1100</v>
      </c>
    </row>
    <row r="543" spans="2:7" x14ac:dyDescent="0.2">
      <c r="B543" s="639"/>
      <c r="C543" s="353" t="s">
        <v>801</v>
      </c>
      <c r="D543" s="160" t="s">
        <v>3189</v>
      </c>
      <c r="E543" s="152" t="s">
        <v>2263</v>
      </c>
      <c r="F543" s="153" t="s">
        <v>3191</v>
      </c>
      <c r="G543" s="374" t="s">
        <v>1100</v>
      </c>
    </row>
    <row r="544" spans="2:7" x14ac:dyDescent="0.2">
      <c r="B544" s="639"/>
      <c r="C544" s="353" t="s">
        <v>866</v>
      </c>
      <c r="D544" s="160" t="s">
        <v>876</v>
      </c>
      <c r="E544" s="152" t="s">
        <v>3193</v>
      </c>
      <c r="F544" s="153" t="s">
        <v>3192</v>
      </c>
      <c r="G544" s="374" t="s">
        <v>1100</v>
      </c>
    </row>
    <row r="545" spans="2:7" ht="25.5" x14ac:dyDescent="0.2">
      <c r="B545" s="639"/>
      <c r="C545" s="353" t="s">
        <v>3248</v>
      </c>
      <c r="D545" s="160" t="s">
        <v>3264</v>
      </c>
      <c r="E545" s="376" t="s">
        <v>3190</v>
      </c>
      <c r="F545" s="377" t="s">
        <v>3119</v>
      </c>
      <c r="G545" s="375" t="s">
        <v>1100</v>
      </c>
    </row>
    <row r="546" spans="2:7" x14ac:dyDescent="0.2">
      <c r="B546" s="639"/>
      <c r="C546" s="353" t="s">
        <v>866</v>
      </c>
      <c r="D546" s="160" t="s">
        <v>877</v>
      </c>
      <c r="E546" s="152" t="s">
        <v>3194</v>
      </c>
      <c r="F546" s="153" t="s">
        <v>3192</v>
      </c>
      <c r="G546" s="136" t="s">
        <v>1100</v>
      </c>
    </row>
    <row r="547" spans="2:7" ht="38.25" x14ac:dyDescent="0.2">
      <c r="B547" s="639"/>
      <c r="C547" s="353" t="s">
        <v>3248</v>
      </c>
      <c r="D547" s="160" t="s">
        <v>3263</v>
      </c>
      <c r="E547" s="376" t="s">
        <v>2264</v>
      </c>
      <c r="F547" s="377" t="s">
        <v>3119</v>
      </c>
      <c r="G547" s="375" t="s">
        <v>1100</v>
      </c>
    </row>
    <row r="548" spans="2:7" x14ac:dyDescent="0.2">
      <c r="B548" s="639"/>
      <c r="C548" s="353" t="s">
        <v>866</v>
      </c>
      <c r="D548" s="160" t="s">
        <v>877</v>
      </c>
      <c r="E548" s="152" t="s">
        <v>3195</v>
      </c>
      <c r="F548" s="153" t="s">
        <v>3192</v>
      </c>
      <c r="G548" s="136" t="s">
        <v>1100</v>
      </c>
    </row>
    <row r="549" spans="2:7" ht="25.5" x14ac:dyDescent="0.2">
      <c r="B549" s="639"/>
      <c r="C549" s="353" t="s">
        <v>3248</v>
      </c>
      <c r="D549" s="160" t="s">
        <v>3262</v>
      </c>
      <c r="E549" s="376" t="s">
        <v>3196</v>
      </c>
      <c r="F549" s="377" t="s">
        <v>3119</v>
      </c>
      <c r="G549" s="375" t="s">
        <v>1100</v>
      </c>
    </row>
    <row r="550" spans="2:7" x14ac:dyDescent="0.2">
      <c r="B550" s="639"/>
      <c r="C550" s="353" t="s">
        <v>866</v>
      </c>
      <c r="D550" s="160" t="s">
        <v>878</v>
      </c>
      <c r="E550" s="152" t="s">
        <v>3197</v>
      </c>
      <c r="F550" s="153" t="s">
        <v>3198</v>
      </c>
      <c r="G550" s="136" t="s">
        <v>1100</v>
      </c>
    </row>
    <row r="551" spans="2:7" x14ac:dyDescent="0.2">
      <c r="B551" s="639"/>
      <c r="C551" s="353" t="s">
        <v>866</v>
      </c>
      <c r="D551" s="160" t="s">
        <v>879</v>
      </c>
      <c r="E551" s="152" t="s">
        <v>2534</v>
      </c>
      <c r="F551" s="153" t="s">
        <v>1156</v>
      </c>
      <c r="G551" s="136" t="s">
        <v>1100</v>
      </c>
    </row>
    <row r="552" spans="2:7" ht="25.5" x14ac:dyDescent="0.2">
      <c r="B552" s="639"/>
      <c r="C552" s="353" t="s">
        <v>3248</v>
      </c>
      <c r="D552" s="160" t="s">
        <v>3268</v>
      </c>
      <c r="E552" s="376" t="s">
        <v>3204</v>
      </c>
      <c r="F552" s="377" t="s">
        <v>2271</v>
      </c>
      <c r="G552" s="375" t="s">
        <v>1100</v>
      </c>
    </row>
    <row r="553" spans="2:7" x14ac:dyDescent="0.2">
      <c r="B553" s="639"/>
      <c r="C553" s="353" t="s">
        <v>866</v>
      </c>
      <c r="D553" s="160" t="s">
        <v>868</v>
      </c>
      <c r="E553" s="152" t="s">
        <v>3206</v>
      </c>
      <c r="F553" s="153" t="s">
        <v>3185</v>
      </c>
      <c r="G553" s="136" t="s">
        <v>1100</v>
      </c>
    </row>
    <row r="554" spans="2:7" x14ac:dyDescent="0.2">
      <c r="B554" s="639"/>
      <c r="C554" s="353" t="s">
        <v>3165</v>
      </c>
      <c r="D554" s="160" t="s">
        <v>803</v>
      </c>
      <c r="E554" s="152" t="s">
        <v>3208</v>
      </c>
      <c r="F554" s="153" t="s">
        <v>3205</v>
      </c>
      <c r="G554" s="136" t="s">
        <v>1100</v>
      </c>
    </row>
    <row r="555" spans="2:7" x14ac:dyDescent="0.2">
      <c r="B555" s="639"/>
      <c r="C555" s="353" t="s">
        <v>3165</v>
      </c>
      <c r="D555" s="160" t="s">
        <v>808</v>
      </c>
      <c r="E555" s="152" t="s">
        <v>3209</v>
      </c>
      <c r="F555" s="153" t="s">
        <v>2233</v>
      </c>
      <c r="G555" s="136" t="s">
        <v>1100</v>
      </c>
    </row>
    <row r="556" spans="2:7" x14ac:dyDescent="0.2">
      <c r="B556" s="639"/>
      <c r="C556" s="353" t="s">
        <v>3165</v>
      </c>
      <c r="D556" s="160" t="s">
        <v>832</v>
      </c>
      <c r="E556" s="152" t="s">
        <v>3210</v>
      </c>
      <c r="F556" s="153" t="s">
        <v>2254</v>
      </c>
      <c r="G556" s="374" t="s">
        <v>1100</v>
      </c>
    </row>
    <row r="557" spans="2:7" ht="25.5" x14ac:dyDescent="0.2">
      <c r="B557" s="639"/>
      <c r="C557" s="353" t="s">
        <v>801</v>
      </c>
      <c r="D557" s="160" t="s">
        <v>844</v>
      </c>
      <c r="E557" s="152" t="s">
        <v>3211</v>
      </c>
      <c r="F557" s="153" t="s">
        <v>2254</v>
      </c>
      <c r="G557" s="374" t="s">
        <v>1100</v>
      </c>
    </row>
    <row r="558" spans="2:7" x14ac:dyDescent="0.2">
      <c r="B558" s="639"/>
      <c r="C558" s="353" t="s">
        <v>801</v>
      </c>
      <c r="D558" s="160" t="s">
        <v>856</v>
      </c>
      <c r="E558" s="152" t="s">
        <v>3213</v>
      </c>
      <c r="F558" s="153" t="s">
        <v>3119</v>
      </c>
      <c r="G558" s="374" t="s">
        <v>1100</v>
      </c>
    </row>
    <row r="559" spans="2:7" ht="25.5" x14ac:dyDescent="0.2">
      <c r="B559" s="639"/>
      <c r="C559" s="353" t="s">
        <v>801</v>
      </c>
      <c r="D559" s="160" t="s">
        <v>857</v>
      </c>
      <c r="E559" s="152" t="s">
        <v>3214</v>
      </c>
      <c r="F559" s="153" t="s">
        <v>3212</v>
      </c>
      <c r="G559" s="374" t="s">
        <v>1100</v>
      </c>
    </row>
    <row r="560" spans="2:7" x14ac:dyDescent="0.2">
      <c r="B560" s="639"/>
      <c r="C560" s="353" t="s">
        <v>801</v>
      </c>
      <c r="D560" s="160" t="s">
        <v>843</v>
      </c>
      <c r="E560" s="152" t="s">
        <v>3215</v>
      </c>
      <c r="F560" s="153" t="s">
        <v>3119</v>
      </c>
      <c r="G560" s="374" t="s">
        <v>1100</v>
      </c>
    </row>
    <row r="561" spans="2:7" x14ac:dyDescent="0.2">
      <c r="B561" s="639"/>
      <c r="C561" s="353" t="s">
        <v>3165</v>
      </c>
      <c r="D561" s="160" t="s">
        <v>802</v>
      </c>
      <c r="E561" s="152" t="s">
        <v>3216</v>
      </c>
      <c r="F561" s="153" t="s">
        <v>2273</v>
      </c>
      <c r="G561" s="374" t="s">
        <v>1100</v>
      </c>
    </row>
    <row r="562" spans="2:7" x14ac:dyDescent="0.2">
      <c r="B562" s="639"/>
      <c r="C562" s="353" t="s">
        <v>801</v>
      </c>
      <c r="D562" s="160" t="s">
        <v>858</v>
      </c>
      <c r="E562" s="152" t="s">
        <v>3237</v>
      </c>
      <c r="F562" s="153" t="s">
        <v>3119</v>
      </c>
      <c r="G562" s="374" t="s">
        <v>1100</v>
      </c>
    </row>
    <row r="563" spans="2:7" x14ac:dyDescent="0.2">
      <c r="B563" s="639"/>
      <c r="C563" s="353" t="s">
        <v>801</v>
      </c>
      <c r="D563" s="160" t="s">
        <v>859</v>
      </c>
      <c r="E563" s="152" t="s">
        <v>3236</v>
      </c>
      <c r="F563" s="153" t="s">
        <v>2254</v>
      </c>
      <c r="G563" s="374" t="s">
        <v>1100</v>
      </c>
    </row>
    <row r="564" spans="2:7" x14ac:dyDescent="0.2">
      <c r="B564" s="639"/>
      <c r="C564" s="353" t="s">
        <v>801</v>
      </c>
      <c r="D564" s="160" t="s">
        <v>860</v>
      </c>
      <c r="E564" s="152" t="s">
        <v>3217</v>
      </c>
      <c r="F564" s="153" t="s">
        <v>3119</v>
      </c>
      <c r="G564" s="374" t="s">
        <v>1100</v>
      </c>
    </row>
    <row r="565" spans="2:7" x14ac:dyDescent="0.2">
      <c r="B565" s="639"/>
      <c r="C565" s="353" t="s">
        <v>801</v>
      </c>
      <c r="D565" s="160" t="s">
        <v>861</v>
      </c>
      <c r="E565" s="152" t="s">
        <v>3218</v>
      </c>
      <c r="F565" s="153" t="s">
        <v>3119</v>
      </c>
      <c r="G565" s="374" t="s">
        <v>1100</v>
      </c>
    </row>
    <row r="566" spans="2:7" x14ac:dyDescent="0.2">
      <c r="B566" s="639"/>
      <c r="C566" s="353" t="s">
        <v>801</v>
      </c>
      <c r="D566" s="160" t="s">
        <v>811</v>
      </c>
      <c r="E566" s="152" t="s">
        <v>3219</v>
      </c>
      <c r="F566" s="153" t="s">
        <v>2250</v>
      </c>
      <c r="G566" s="374" t="s">
        <v>1100</v>
      </c>
    </row>
    <row r="567" spans="2:7" x14ac:dyDescent="0.2">
      <c r="B567" s="639"/>
      <c r="C567" s="353" t="s">
        <v>801</v>
      </c>
      <c r="D567" s="160" t="s">
        <v>862</v>
      </c>
      <c r="E567" s="152" t="s">
        <v>2274</v>
      </c>
      <c r="F567" s="153" t="s">
        <v>2254</v>
      </c>
      <c r="G567" s="374" t="s">
        <v>1100</v>
      </c>
    </row>
    <row r="568" spans="2:7" ht="25.5" x14ac:dyDescent="0.2">
      <c r="B568" s="639"/>
      <c r="C568" s="353" t="s">
        <v>801</v>
      </c>
      <c r="D568" s="160" t="s">
        <v>834</v>
      </c>
      <c r="E568" s="152" t="s">
        <v>834</v>
      </c>
      <c r="F568" s="153" t="s">
        <v>2255</v>
      </c>
      <c r="G568" s="374" t="s">
        <v>1100</v>
      </c>
    </row>
    <row r="569" spans="2:7" x14ac:dyDescent="0.2">
      <c r="B569" s="639"/>
      <c r="C569" s="353" t="s">
        <v>3165</v>
      </c>
      <c r="D569" s="160" t="s">
        <v>804</v>
      </c>
      <c r="E569" s="152" t="s">
        <v>2284</v>
      </c>
      <c r="F569" s="153"/>
      <c r="G569" s="374" t="s">
        <v>1100</v>
      </c>
    </row>
    <row r="570" spans="2:7" x14ac:dyDescent="0.2">
      <c r="B570" s="639"/>
      <c r="C570" s="353" t="s">
        <v>801</v>
      </c>
      <c r="D570" s="160" t="s">
        <v>863</v>
      </c>
      <c r="E570" s="152" t="s">
        <v>2275</v>
      </c>
      <c r="F570" s="153" t="s">
        <v>3119</v>
      </c>
      <c r="G570" s="374" t="s">
        <v>1100</v>
      </c>
    </row>
    <row r="571" spans="2:7" x14ac:dyDescent="0.2">
      <c r="B571" s="639"/>
      <c r="C571" s="353" t="s">
        <v>801</v>
      </c>
      <c r="D571" s="160" t="s">
        <v>816</v>
      </c>
      <c r="E571" s="152" t="s">
        <v>2253</v>
      </c>
      <c r="F571" s="153" t="s">
        <v>3119</v>
      </c>
      <c r="G571" s="374" t="s">
        <v>1100</v>
      </c>
    </row>
    <row r="572" spans="2:7" x14ac:dyDescent="0.2">
      <c r="B572" s="639"/>
      <c r="C572" s="353" t="s">
        <v>801</v>
      </c>
      <c r="D572" s="160" t="s">
        <v>837</v>
      </c>
      <c r="E572" s="152" t="s">
        <v>2257</v>
      </c>
      <c r="F572" s="153" t="s">
        <v>2254</v>
      </c>
      <c r="G572" s="374" t="s">
        <v>1100</v>
      </c>
    </row>
    <row r="573" spans="2:7" ht="25.5" x14ac:dyDescent="0.2">
      <c r="B573" s="639"/>
      <c r="C573" s="353" t="s">
        <v>3248</v>
      </c>
      <c r="D573" s="160" t="s">
        <v>3261</v>
      </c>
      <c r="E573" s="376" t="s">
        <v>2256</v>
      </c>
      <c r="F573" s="377" t="s">
        <v>3220</v>
      </c>
      <c r="G573" s="374" t="s">
        <v>1100</v>
      </c>
    </row>
    <row r="574" spans="2:7" x14ac:dyDescent="0.2">
      <c r="B574" s="639"/>
      <c r="C574" s="353" t="s">
        <v>801</v>
      </c>
      <c r="D574" s="160" t="s">
        <v>3221</v>
      </c>
      <c r="E574" s="152" t="s">
        <v>3222</v>
      </c>
      <c r="F574" s="153" t="s">
        <v>3119</v>
      </c>
      <c r="G574" s="374" t="s">
        <v>1100</v>
      </c>
    </row>
    <row r="575" spans="2:7" x14ac:dyDescent="0.2">
      <c r="B575" s="639"/>
      <c r="C575" s="353" t="s">
        <v>801</v>
      </c>
      <c r="D575" s="160" t="s">
        <v>841</v>
      </c>
      <c r="E575" s="152" t="s">
        <v>2260</v>
      </c>
      <c r="F575" s="153" t="s">
        <v>3119</v>
      </c>
      <c r="G575" s="374" t="s">
        <v>1100</v>
      </c>
    </row>
    <row r="576" spans="2:7" x14ac:dyDescent="0.2">
      <c r="B576" s="639"/>
      <c r="C576" s="353" t="s">
        <v>3165</v>
      </c>
      <c r="D576" s="160" t="s">
        <v>809</v>
      </c>
      <c r="E576" s="152" t="s">
        <v>2286</v>
      </c>
      <c r="F576" s="153" t="s">
        <v>3119</v>
      </c>
      <c r="G576" s="374" t="s">
        <v>1100</v>
      </c>
    </row>
    <row r="577" spans="2:7" x14ac:dyDescent="0.2">
      <c r="B577" s="639"/>
      <c r="C577" s="353" t="s">
        <v>3165</v>
      </c>
      <c r="D577" s="160" t="s">
        <v>805</v>
      </c>
      <c r="E577" s="152" t="s">
        <v>2234</v>
      </c>
      <c r="F577" s="153" t="s">
        <v>3119</v>
      </c>
      <c r="G577" s="374" t="s">
        <v>1100</v>
      </c>
    </row>
    <row r="578" spans="2:7" x14ac:dyDescent="0.2">
      <c r="B578" s="639"/>
      <c r="C578" s="353" t="s">
        <v>801</v>
      </c>
      <c r="D578" s="160" t="s">
        <v>864</v>
      </c>
      <c r="E578" s="152" t="s">
        <v>2276</v>
      </c>
      <c r="F578" s="153" t="s">
        <v>3119</v>
      </c>
      <c r="G578" s="374" t="s">
        <v>1100</v>
      </c>
    </row>
    <row r="579" spans="2:7" ht="25.5" x14ac:dyDescent="0.2">
      <c r="B579" s="639"/>
      <c r="C579" s="353" t="s">
        <v>3248</v>
      </c>
      <c r="D579" s="160" t="s">
        <v>3260</v>
      </c>
      <c r="E579" s="152" t="s">
        <v>3223</v>
      </c>
      <c r="F579" s="153" t="s">
        <v>3224</v>
      </c>
      <c r="G579" s="374" t="s">
        <v>1100</v>
      </c>
    </row>
    <row r="580" spans="2:7" x14ac:dyDescent="0.2">
      <c r="B580" s="639"/>
      <c r="C580" s="353" t="s">
        <v>801</v>
      </c>
      <c r="D580" s="160" t="s">
        <v>833</v>
      </c>
      <c r="E580" s="152" t="s">
        <v>3225</v>
      </c>
      <c r="F580" s="153" t="s">
        <v>3224</v>
      </c>
      <c r="G580" s="374" t="s">
        <v>1100</v>
      </c>
    </row>
    <row r="581" spans="2:7" ht="25.5" x14ac:dyDescent="0.2">
      <c r="B581" s="639"/>
      <c r="C581" s="353" t="s">
        <v>3165</v>
      </c>
      <c r="D581" s="160" t="s">
        <v>806</v>
      </c>
      <c r="E581" s="152" t="s">
        <v>2285</v>
      </c>
      <c r="F581" s="153" t="s">
        <v>3119</v>
      </c>
      <c r="G581" s="374" t="s">
        <v>1100</v>
      </c>
    </row>
    <row r="582" spans="2:7" x14ac:dyDescent="0.2">
      <c r="B582" s="639"/>
      <c r="C582" s="353" t="s">
        <v>866</v>
      </c>
      <c r="D582" s="160" t="s">
        <v>869</v>
      </c>
      <c r="E582" s="152" t="s">
        <v>2531</v>
      </c>
      <c r="F582" s="153" t="s">
        <v>2273</v>
      </c>
      <c r="G582" s="374" t="s">
        <v>1100</v>
      </c>
    </row>
    <row r="583" spans="2:7" x14ac:dyDescent="0.2">
      <c r="B583" s="639"/>
      <c r="C583" s="353" t="s">
        <v>866</v>
      </c>
      <c r="D583" s="160" t="s">
        <v>880</v>
      </c>
      <c r="E583" s="152" t="s">
        <v>2535</v>
      </c>
      <c r="F583" s="153" t="s">
        <v>2273</v>
      </c>
      <c r="G583" s="374" t="s">
        <v>1100</v>
      </c>
    </row>
    <row r="584" spans="2:7" x14ac:dyDescent="0.2">
      <c r="B584" s="639"/>
      <c r="C584" s="353" t="s">
        <v>801</v>
      </c>
      <c r="D584" s="160" t="s">
        <v>840</v>
      </c>
      <c r="E584" s="152" t="s">
        <v>2259</v>
      </c>
      <c r="F584" s="153" t="s">
        <v>3119</v>
      </c>
      <c r="G584" s="374" t="s">
        <v>1100</v>
      </c>
    </row>
    <row r="585" spans="2:7" x14ac:dyDescent="0.2">
      <c r="B585" s="639"/>
      <c r="C585" s="353" t="s">
        <v>866</v>
      </c>
      <c r="D585" s="160" t="s">
        <v>870</v>
      </c>
      <c r="E585" s="152" t="s">
        <v>2532</v>
      </c>
      <c r="F585" s="153" t="s">
        <v>2273</v>
      </c>
      <c r="G585" s="374" t="s">
        <v>1100</v>
      </c>
    </row>
    <row r="586" spans="2:7" x14ac:dyDescent="0.2">
      <c r="B586" s="639"/>
      <c r="C586" s="353" t="s">
        <v>3165</v>
      </c>
      <c r="D586" s="160" t="s">
        <v>807</v>
      </c>
      <c r="E586" s="152" t="s">
        <v>2232</v>
      </c>
      <c r="F586" s="153" t="s">
        <v>2273</v>
      </c>
      <c r="G586" s="374" t="s">
        <v>1100</v>
      </c>
    </row>
    <row r="587" spans="2:7" ht="25.5" x14ac:dyDescent="0.2">
      <c r="B587" s="639"/>
      <c r="C587" s="353" t="s">
        <v>3248</v>
      </c>
      <c r="D587" s="160" t="s">
        <v>3259</v>
      </c>
      <c r="E587" s="160" t="s">
        <v>2287</v>
      </c>
      <c r="F587" s="152" t="s">
        <v>3230</v>
      </c>
      <c r="G587" s="374" t="s">
        <v>1100</v>
      </c>
    </row>
    <row r="588" spans="2:7" ht="25.5" x14ac:dyDescent="0.2">
      <c r="B588" s="639"/>
      <c r="C588" s="353" t="s">
        <v>3248</v>
      </c>
      <c r="D588" s="160" t="s">
        <v>3258</v>
      </c>
      <c r="E588" s="152" t="s">
        <v>2252</v>
      </c>
      <c r="F588" s="153" t="s">
        <v>3231</v>
      </c>
      <c r="G588" s="374" t="s">
        <v>1100</v>
      </c>
    </row>
    <row r="589" spans="2:7" x14ac:dyDescent="0.2">
      <c r="B589" s="639"/>
      <c r="C589" s="353" t="s">
        <v>866</v>
      </c>
      <c r="D589" s="160" t="s">
        <v>873</v>
      </c>
      <c r="E589" s="152" t="s">
        <v>2539</v>
      </c>
      <c r="F589" s="153" t="s">
        <v>1927</v>
      </c>
      <c r="G589" s="374" t="s">
        <v>1100</v>
      </c>
    </row>
    <row r="590" spans="2:7" x14ac:dyDescent="0.2">
      <c r="B590" s="639"/>
      <c r="C590" s="353" t="s">
        <v>866</v>
      </c>
      <c r="D590" s="160" t="s">
        <v>871</v>
      </c>
      <c r="E590" s="152" t="s">
        <v>3232</v>
      </c>
      <c r="F590" s="153" t="s">
        <v>3224</v>
      </c>
      <c r="G590" s="374" t="s">
        <v>1100</v>
      </c>
    </row>
    <row r="591" spans="2:7" x14ac:dyDescent="0.2">
      <c r="B591" s="639"/>
      <c r="C591" s="353" t="s">
        <v>801</v>
      </c>
      <c r="D591" s="160" t="s">
        <v>835</v>
      </c>
      <c r="E591" s="152" t="s">
        <v>3227</v>
      </c>
      <c r="F591" s="153" t="s">
        <v>3224</v>
      </c>
      <c r="G591" s="374" t="s">
        <v>1100</v>
      </c>
    </row>
    <row r="592" spans="2:7" x14ac:dyDescent="0.2">
      <c r="B592" s="639"/>
      <c r="C592" s="353" t="s">
        <v>801</v>
      </c>
      <c r="D592" s="160" t="s">
        <v>838</v>
      </c>
      <c r="E592" s="152" t="s">
        <v>3226</v>
      </c>
      <c r="F592" s="153" t="s">
        <v>3224</v>
      </c>
      <c r="G592" s="374" t="s">
        <v>1100</v>
      </c>
    </row>
    <row r="593" spans="1:53" x14ac:dyDescent="0.2">
      <c r="B593" s="639"/>
      <c r="C593" s="353" t="s">
        <v>801</v>
      </c>
      <c r="D593" s="160" t="s">
        <v>812</v>
      </c>
      <c r="E593" s="152" t="s">
        <v>2235</v>
      </c>
      <c r="F593" s="153" t="s">
        <v>3224</v>
      </c>
      <c r="G593" s="374" t="s">
        <v>1100</v>
      </c>
    </row>
    <row r="594" spans="1:53" x14ac:dyDescent="0.2">
      <c r="B594" s="639"/>
      <c r="C594" s="353" t="s">
        <v>801</v>
      </c>
      <c r="D594" s="160" t="s">
        <v>865</v>
      </c>
      <c r="E594" s="152" t="s">
        <v>3228</v>
      </c>
      <c r="F594" s="153" t="s">
        <v>3224</v>
      </c>
      <c r="G594" s="374" t="s">
        <v>1100</v>
      </c>
    </row>
    <row r="595" spans="1:53" ht="25.5" x14ac:dyDescent="0.2">
      <c r="B595" s="639"/>
      <c r="C595" s="353" t="s">
        <v>3248</v>
      </c>
      <c r="D595" s="160" t="s">
        <v>3257</v>
      </c>
      <c r="E595" s="376" t="s">
        <v>2279</v>
      </c>
      <c r="F595" s="377" t="s">
        <v>2536</v>
      </c>
      <c r="G595" s="374" t="s">
        <v>1100</v>
      </c>
    </row>
    <row r="596" spans="1:53" x14ac:dyDescent="0.2">
      <c r="B596" s="639"/>
      <c r="C596" s="353" t="s">
        <v>866</v>
      </c>
      <c r="D596" s="160" t="s">
        <v>881</v>
      </c>
      <c r="E596" s="152" t="s">
        <v>2538</v>
      </c>
      <c r="F596" s="153" t="s">
        <v>2537</v>
      </c>
      <c r="G596" s="374" t="s">
        <v>1100</v>
      </c>
    </row>
    <row r="597" spans="1:53" ht="25.5" x14ac:dyDescent="0.2">
      <c r="B597" s="639"/>
      <c r="C597" s="353" t="s">
        <v>3248</v>
      </c>
      <c r="D597" s="160" t="s">
        <v>3256</v>
      </c>
      <c r="E597" s="376" t="s">
        <v>3233</v>
      </c>
      <c r="F597" s="377" t="s">
        <v>3229</v>
      </c>
      <c r="G597" s="374" t="s">
        <v>1100</v>
      </c>
    </row>
    <row r="598" spans="1:53" ht="25.5" x14ac:dyDescent="0.2">
      <c r="B598" s="639"/>
      <c r="C598" s="353" t="s">
        <v>3248</v>
      </c>
      <c r="D598" s="160" t="s">
        <v>3255</v>
      </c>
      <c r="E598" s="376" t="s">
        <v>2281</v>
      </c>
      <c r="F598" s="377" t="s">
        <v>1156</v>
      </c>
      <c r="G598" s="374" t="s">
        <v>1100</v>
      </c>
    </row>
    <row r="599" spans="1:53" ht="25.5" x14ac:dyDescent="0.2">
      <c r="B599" s="639"/>
      <c r="C599" s="353" t="s">
        <v>3248</v>
      </c>
      <c r="D599" s="160" t="s">
        <v>3254</v>
      </c>
      <c r="E599" s="376" t="s">
        <v>2280</v>
      </c>
      <c r="F599" s="377" t="s">
        <v>1156</v>
      </c>
      <c r="G599" s="374" t="s">
        <v>1100</v>
      </c>
    </row>
    <row r="600" spans="1:53" ht="25.5" x14ac:dyDescent="0.2">
      <c r="B600" s="639"/>
      <c r="C600" s="353" t="s">
        <v>3248</v>
      </c>
      <c r="D600" s="160" t="s">
        <v>3253</v>
      </c>
      <c r="E600" s="376" t="s">
        <v>1847</v>
      </c>
      <c r="F600" s="377" t="s">
        <v>1156</v>
      </c>
      <c r="G600" s="374" t="s">
        <v>1100</v>
      </c>
    </row>
    <row r="601" spans="1:53" ht="25.5" x14ac:dyDescent="0.2">
      <c r="B601" s="639"/>
      <c r="C601" s="353" t="s">
        <v>3248</v>
      </c>
      <c r="D601" s="160" t="s">
        <v>3252</v>
      </c>
      <c r="E601" s="376" t="s">
        <v>2283</v>
      </c>
      <c r="F601" s="377" t="s">
        <v>3234</v>
      </c>
      <c r="G601" s="374" t="s">
        <v>1100</v>
      </c>
    </row>
    <row r="602" spans="1:53" ht="25.5" x14ac:dyDescent="0.2">
      <c r="B602" s="639"/>
      <c r="C602" s="353" t="s">
        <v>3248</v>
      </c>
      <c r="D602" s="160" t="s">
        <v>3251</v>
      </c>
      <c r="E602" s="376" t="s">
        <v>2979</v>
      </c>
      <c r="F602" s="377" t="s">
        <v>1156</v>
      </c>
      <c r="G602" s="374" t="s">
        <v>1100</v>
      </c>
    </row>
    <row r="603" spans="1:53" ht="26.25" thickBot="1" x14ac:dyDescent="0.25">
      <c r="B603" s="639"/>
      <c r="C603" s="355" t="s">
        <v>3248</v>
      </c>
      <c r="D603" s="360" t="s">
        <v>3250</v>
      </c>
      <c r="E603" s="381" t="s">
        <v>2980</v>
      </c>
      <c r="F603" s="382" t="s">
        <v>1156</v>
      </c>
      <c r="G603" s="374" t="s">
        <v>1100</v>
      </c>
      <c r="H603" s="151">
        <f>COUNTIF(G469:G603, "Yes")</f>
        <v>0</v>
      </c>
    </row>
    <row r="604" spans="1:53" ht="27" thickTop="1" thickBot="1" x14ac:dyDescent="0.25">
      <c r="B604" s="640"/>
      <c r="C604" s="379" t="s">
        <v>1223</v>
      </c>
      <c r="D604" s="327" t="s">
        <v>3241</v>
      </c>
      <c r="E604" s="152" t="s">
        <v>2914</v>
      </c>
      <c r="F604" s="137" t="s">
        <v>2910</v>
      </c>
      <c r="G604" s="374" t="s">
        <v>1100</v>
      </c>
      <c r="H604" s="151">
        <f>COUNTIF(G469:G604, "Yes")</f>
        <v>0</v>
      </c>
      <c r="I604" s="41">
        <f>COUNTIF(G469:G604, "*")</f>
        <v>136</v>
      </c>
    </row>
    <row r="605" spans="1:53" s="64" customFormat="1" ht="9.75" customHeight="1" thickBot="1" x14ac:dyDescent="0.25">
      <c r="A605" s="270"/>
      <c r="B605" s="126"/>
      <c r="C605" s="156"/>
      <c r="D605" s="358"/>
      <c r="E605" s="359"/>
      <c r="F605" s="362"/>
      <c r="G605" s="157"/>
      <c r="H605" s="41"/>
      <c r="I605" s="41"/>
      <c r="J605" s="270"/>
      <c r="K605" s="270"/>
      <c r="L605" s="270"/>
      <c r="M605" s="270"/>
      <c r="N605" s="270"/>
      <c r="O605" s="270"/>
      <c r="P605" s="270"/>
      <c r="Q605" s="270"/>
      <c r="R605" s="270"/>
      <c r="S605" s="270"/>
      <c r="T605" s="270"/>
      <c r="U605" s="270"/>
      <c r="V605" s="270"/>
      <c r="W605" s="270"/>
      <c r="X605" s="270"/>
      <c r="Y605" s="270"/>
      <c r="Z605" s="270"/>
      <c r="AA605" s="270"/>
      <c r="AB605" s="270"/>
      <c r="AC605" s="270"/>
      <c r="AD605" s="270"/>
      <c r="AE605" s="270"/>
      <c r="AF605" s="270"/>
      <c r="AG605" s="270"/>
      <c r="AH605" s="270"/>
      <c r="AI605" s="270"/>
      <c r="AJ605" s="270"/>
      <c r="AK605" s="270"/>
      <c r="AL605" s="270"/>
      <c r="AM605" s="270"/>
      <c r="AN605" s="270"/>
      <c r="AO605" s="270"/>
      <c r="AP605" s="270"/>
      <c r="AQ605" s="270"/>
      <c r="AR605" s="270"/>
      <c r="AS605" s="270"/>
      <c r="AT605" s="270"/>
      <c r="AU605" s="270"/>
      <c r="AV605" s="270"/>
      <c r="AW605" s="270"/>
      <c r="AX605" s="270"/>
      <c r="AY605" s="270"/>
      <c r="AZ605" s="270"/>
      <c r="BA605" s="270"/>
    </row>
    <row r="606" spans="1:53" x14ac:dyDescent="0.2">
      <c r="B606" s="638" t="s">
        <v>3269</v>
      </c>
      <c r="C606" s="351" t="s">
        <v>887</v>
      </c>
      <c r="D606" s="160" t="s">
        <v>888</v>
      </c>
      <c r="E606" s="152" t="s">
        <v>2289</v>
      </c>
      <c r="F606" s="153" t="s">
        <v>2290</v>
      </c>
      <c r="G606" s="136" t="s">
        <v>1100</v>
      </c>
    </row>
    <row r="607" spans="1:53" x14ac:dyDescent="0.2">
      <c r="B607" s="641"/>
      <c r="C607" s="351" t="s">
        <v>887</v>
      </c>
      <c r="D607" s="160" t="s">
        <v>889</v>
      </c>
      <c r="E607" s="152" t="s">
        <v>890</v>
      </c>
      <c r="F607" s="153" t="s">
        <v>2291</v>
      </c>
      <c r="G607" s="136" t="s">
        <v>1100</v>
      </c>
    </row>
    <row r="608" spans="1:53" ht="25.5" x14ac:dyDescent="0.2">
      <c r="B608" s="641"/>
      <c r="C608" s="351" t="s">
        <v>887</v>
      </c>
      <c r="D608" s="160" t="s">
        <v>891</v>
      </c>
      <c r="E608" s="152" t="s">
        <v>892</v>
      </c>
      <c r="F608" s="153" t="s">
        <v>2292</v>
      </c>
      <c r="G608" s="136" t="s">
        <v>1100</v>
      </c>
    </row>
    <row r="609" spans="2:7" x14ac:dyDescent="0.2">
      <c r="B609" s="641"/>
      <c r="C609" s="351" t="s">
        <v>887</v>
      </c>
      <c r="D609" s="160" t="s">
        <v>893</v>
      </c>
      <c r="E609" s="152" t="s">
        <v>894</v>
      </c>
      <c r="F609" s="153" t="s">
        <v>2293</v>
      </c>
      <c r="G609" s="136" t="s">
        <v>1100</v>
      </c>
    </row>
    <row r="610" spans="2:7" x14ac:dyDescent="0.2">
      <c r="B610" s="641"/>
      <c r="C610" s="351" t="s">
        <v>887</v>
      </c>
      <c r="D610" s="160" t="s">
        <v>895</v>
      </c>
      <c r="E610" s="152" t="s">
        <v>896</v>
      </c>
      <c r="F610" s="153" t="s">
        <v>2294</v>
      </c>
      <c r="G610" s="136" t="s">
        <v>1100</v>
      </c>
    </row>
    <row r="611" spans="2:7" x14ac:dyDescent="0.2">
      <c r="B611" s="641"/>
      <c r="C611" s="351" t="s">
        <v>887</v>
      </c>
      <c r="D611" s="160" t="s">
        <v>897</v>
      </c>
      <c r="E611" s="152" t="s">
        <v>898</v>
      </c>
      <c r="F611" s="153" t="s">
        <v>2295</v>
      </c>
      <c r="G611" s="136" t="s">
        <v>1100</v>
      </c>
    </row>
    <row r="612" spans="2:7" x14ac:dyDescent="0.2">
      <c r="B612" s="641"/>
      <c r="C612" s="351" t="s">
        <v>887</v>
      </c>
      <c r="D612" s="160" t="s">
        <v>899</v>
      </c>
      <c r="E612" s="152" t="s">
        <v>900</v>
      </c>
      <c r="F612" s="153" t="s">
        <v>2296</v>
      </c>
      <c r="G612" s="136" t="s">
        <v>1100</v>
      </c>
    </row>
    <row r="613" spans="2:7" x14ac:dyDescent="0.2">
      <c r="B613" s="641"/>
      <c r="C613" s="351" t="s">
        <v>887</v>
      </c>
      <c r="D613" s="160" t="s">
        <v>901</v>
      </c>
      <c r="E613" s="152" t="s">
        <v>902</v>
      </c>
      <c r="F613" s="153" t="s">
        <v>2297</v>
      </c>
      <c r="G613" s="136" t="s">
        <v>1100</v>
      </c>
    </row>
    <row r="614" spans="2:7" x14ac:dyDescent="0.2">
      <c r="B614" s="641"/>
      <c r="C614" s="351" t="s">
        <v>887</v>
      </c>
      <c r="D614" s="160" t="s">
        <v>903</v>
      </c>
      <c r="E614" s="152" t="s">
        <v>904</v>
      </c>
      <c r="F614" s="153" t="s">
        <v>2298</v>
      </c>
      <c r="G614" s="136" t="s">
        <v>1100</v>
      </c>
    </row>
    <row r="615" spans="2:7" x14ac:dyDescent="0.2">
      <c r="B615" s="641"/>
      <c r="C615" s="351" t="s">
        <v>887</v>
      </c>
      <c r="D615" s="160" t="s">
        <v>905</v>
      </c>
      <c r="E615" s="152" t="s">
        <v>906</v>
      </c>
      <c r="F615" s="153" t="s">
        <v>2299</v>
      </c>
      <c r="G615" s="136" t="s">
        <v>1100</v>
      </c>
    </row>
    <row r="616" spans="2:7" x14ac:dyDescent="0.2">
      <c r="B616" s="641"/>
      <c r="C616" s="351" t="s">
        <v>887</v>
      </c>
      <c r="D616" s="160" t="s">
        <v>907</v>
      </c>
      <c r="E616" s="152" t="s">
        <v>908</v>
      </c>
      <c r="F616" s="153" t="s">
        <v>2300</v>
      </c>
      <c r="G616" s="136" t="s">
        <v>1100</v>
      </c>
    </row>
    <row r="617" spans="2:7" x14ac:dyDescent="0.2">
      <c r="B617" s="641"/>
      <c r="C617" s="351" t="s">
        <v>887</v>
      </c>
      <c r="D617" s="160" t="s">
        <v>909</v>
      </c>
      <c r="E617" s="152" t="s">
        <v>910</v>
      </c>
      <c r="F617" s="153" t="s">
        <v>2301</v>
      </c>
      <c r="G617" s="136" t="s">
        <v>1100</v>
      </c>
    </row>
    <row r="618" spans="2:7" ht="25.5" x14ac:dyDescent="0.2">
      <c r="B618" s="641"/>
      <c r="C618" s="351" t="s">
        <v>887</v>
      </c>
      <c r="D618" s="160" t="s">
        <v>911</v>
      </c>
      <c r="E618" s="152" t="s">
        <v>912</v>
      </c>
      <c r="F618" s="153" t="s">
        <v>2302</v>
      </c>
      <c r="G618" s="136" t="s">
        <v>1100</v>
      </c>
    </row>
    <row r="619" spans="2:7" ht="25.5" x14ac:dyDescent="0.2">
      <c r="B619" s="641"/>
      <c r="C619" s="351" t="s">
        <v>887</v>
      </c>
      <c r="D619" s="160" t="s">
        <v>913</v>
      </c>
      <c r="E619" s="152" t="s">
        <v>914</v>
      </c>
      <c r="F619" s="153" t="s">
        <v>2303</v>
      </c>
      <c r="G619" s="136" t="s">
        <v>1100</v>
      </c>
    </row>
    <row r="620" spans="2:7" x14ac:dyDescent="0.2">
      <c r="B620" s="641"/>
      <c r="C620" s="351" t="s">
        <v>887</v>
      </c>
      <c r="D620" s="160" t="s">
        <v>915</v>
      </c>
      <c r="E620" s="152" t="s">
        <v>916</v>
      </c>
      <c r="F620" s="153" t="s">
        <v>2304</v>
      </c>
      <c r="G620" s="136" t="s">
        <v>1100</v>
      </c>
    </row>
    <row r="621" spans="2:7" x14ac:dyDescent="0.2">
      <c r="B621" s="641"/>
      <c r="C621" s="351" t="s">
        <v>887</v>
      </c>
      <c r="D621" s="160" t="s">
        <v>917</v>
      </c>
      <c r="E621" s="152" t="s">
        <v>918</v>
      </c>
      <c r="F621" s="153" t="s">
        <v>2305</v>
      </c>
      <c r="G621" s="136" t="s">
        <v>1100</v>
      </c>
    </row>
    <row r="622" spans="2:7" ht="38.25" x14ac:dyDescent="0.2">
      <c r="B622" s="641"/>
      <c r="C622" s="351" t="s">
        <v>887</v>
      </c>
      <c r="D622" s="160" t="s">
        <v>919</v>
      </c>
      <c r="E622" s="152" t="s">
        <v>920</v>
      </c>
      <c r="F622" s="153" t="s">
        <v>2306</v>
      </c>
      <c r="G622" s="136" t="s">
        <v>1100</v>
      </c>
    </row>
    <row r="623" spans="2:7" x14ac:dyDescent="0.2">
      <c r="B623" s="641"/>
      <c r="C623" s="351" t="s">
        <v>887</v>
      </c>
      <c r="D623" s="160" t="s">
        <v>921</v>
      </c>
      <c r="E623" s="152" t="s">
        <v>922</v>
      </c>
      <c r="F623" s="153" t="s">
        <v>2307</v>
      </c>
      <c r="G623" s="136" t="s">
        <v>1100</v>
      </c>
    </row>
    <row r="624" spans="2:7" x14ac:dyDescent="0.2">
      <c r="B624" s="641"/>
      <c r="C624" s="351" t="s">
        <v>887</v>
      </c>
      <c r="D624" s="160" t="s">
        <v>923</v>
      </c>
      <c r="E624" s="152" t="s">
        <v>924</v>
      </c>
      <c r="F624" s="153" t="s">
        <v>2308</v>
      </c>
      <c r="G624" s="136" t="s">
        <v>1100</v>
      </c>
    </row>
    <row r="625" spans="2:7" ht="25.5" x14ac:dyDescent="0.2">
      <c r="B625" s="641"/>
      <c r="C625" s="351" t="s">
        <v>887</v>
      </c>
      <c r="D625" s="160" t="s">
        <v>925</v>
      </c>
      <c r="E625" s="152" t="s">
        <v>926</v>
      </c>
      <c r="F625" s="153" t="s">
        <v>2309</v>
      </c>
      <c r="G625" s="136" t="s">
        <v>1100</v>
      </c>
    </row>
    <row r="626" spans="2:7" x14ac:dyDescent="0.2">
      <c r="B626" s="641"/>
      <c r="C626" s="351" t="s">
        <v>887</v>
      </c>
      <c r="D626" s="160" t="s">
        <v>927</v>
      </c>
      <c r="E626" s="152" t="s">
        <v>928</v>
      </c>
      <c r="F626" s="153" t="s">
        <v>2310</v>
      </c>
      <c r="G626" s="136" t="s">
        <v>1100</v>
      </c>
    </row>
    <row r="627" spans="2:7" x14ac:dyDescent="0.2">
      <c r="B627" s="641"/>
      <c r="C627" s="351" t="s">
        <v>887</v>
      </c>
      <c r="D627" s="160" t="s">
        <v>929</v>
      </c>
      <c r="E627" s="152" t="s">
        <v>930</v>
      </c>
      <c r="F627" s="153" t="s">
        <v>2311</v>
      </c>
      <c r="G627" s="136" t="s">
        <v>1100</v>
      </c>
    </row>
    <row r="628" spans="2:7" x14ac:dyDescent="0.2">
      <c r="B628" s="641"/>
      <c r="C628" s="351" t="s">
        <v>887</v>
      </c>
      <c r="D628" s="160" t="s">
        <v>931</v>
      </c>
      <c r="E628" s="152" t="s">
        <v>932</v>
      </c>
      <c r="F628" s="153" t="s">
        <v>2312</v>
      </c>
      <c r="G628" s="136" t="s">
        <v>1100</v>
      </c>
    </row>
    <row r="629" spans="2:7" x14ac:dyDescent="0.2">
      <c r="B629" s="641"/>
      <c r="C629" s="351" t="s">
        <v>887</v>
      </c>
      <c r="D629" s="160" t="s">
        <v>933</v>
      </c>
      <c r="E629" s="152" t="s">
        <v>934</v>
      </c>
      <c r="F629" s="153" t="s">
        <v>2313</v>
      </c>
      <c r="G629" s="136" t="s">
        <v>1100</v>
      </c>
    </row>
    <row r="630" spans="2:7" x14ac:dyDescent="0.2">
      <c r="B630" s="641"/>
      <c r="C630" s="351" t="s">
        <v>887</v>
      </c>
      <c r="D630" s="160" t="s">
        <v>935</v>
      </c>
      <c r="E630" s="152" t="s">
        <v>936</v>
      </c>
      <c r="F630" s="153" t="s">
        <v>2314</v>
      </c>
      <c r="G630" s="136" t="s">
        <v>1100</v>
      </c>
    </row>
    <row r="631" spans="2:7" x14ac:dyDescent="0.2">
      <c r="B631" s="641"/>
      <c r="C631" s="351" t="s">
        <v>887</v>
      </c>
      <c r="D631" s="160" t="s">
        <v>937</v>
      </c>
      <c r="E631" s="152" t="s">
        <v>938</v>
      </c>
      <c r="F631" s="153" t="s">
        <v>2315</v>
      </c>
      <c r="G631" s="136" t="s">
        <v>1100</v>
      </c>
    </row>
    <row r="632" spans="2:7" x14ac:dyDescent="0.2">
      <c r="B632" s="641"/>
      <c r="C632" s="351" t="s">
        <v>887</v>
      </c>
      <c r="D632" s="160" t="s">
        <v>939</v>
      </c>
      <c r="E632" s="152" t="s">
        <v>940</v>
      </c>
      <c r="F632" s="153" t="s">
        <v>2316</v>
      </c>
      <c r="G632" s="136" t="s">
        <v>1100</v>
      </c>
    </row>
    <row r="633" spans="2:7" x14ac:dyDescent="0.2">
      <c r="B633" s="641"/>
      <c r="C633" s="351" t="s">
        <v>887</v>
      </c>
      <c r="D633" s="160" t="s">
        <v>941</v>
      </c>
      <c r="E633" s="152" t="s">
        <v>942</v>
      </c>
      <c r="F633" s="153" t="s">
        <v>2317</v>
      </c>
      <c r="G633" s="136" t="s">
        <v>1100</v>
      </c>
    </row>
    <row r="634" spans="2:7" ht="25.5" x14ac:dyDescent="0.2">
      <c r="B634" s="641"/>
      <c r="C634" s="351" t="s">
        <v>887</v>
      </c>
      <c r="D634" s="160" t="s">
        <v>943</v>
      </c>
      <c r="E634" s="152" t="s">
        <v>944</v>
      </c>
      <c r="F634" s="153" t="s">
        <v>2318</v>
      </c>
      <c r="G634" s="136" t="s">
        <v>1100</v>
      </c>
    </row>
    <row r="635" spans="2:7" ht="25.5" x14ac:dyDescent="0.2">
      <c r="B635" s="641"/>
      <c r="C635" s="351" t="s">
        <v>887</v>
      </c>
      <c r="D635" s="160" t="s">
        <v>945</v>
      </c>
      <c r="E635" s="152" t="s">
        <v>946</v>
      </c>
      <c r="F635" s="153" t="s">
        <v>2319</v>
      </c>
      <c r="G635" s="136" t="s">
        <v>1100</v>
      </c>
    </row>
    <row r="636" spans="2:7" ht="25.5" x14ac:dyDescent="0.2">
      <c r="B636" s="641"/>
      <c r="C636" s="351" t="s">
        <v>887</v>
      </c>
      <c r="D636" s="160" t="s">
        <v>947</v>
      </c>
      <c r="E636" s="152" t="s">
        <v>948</v>
      </c>
      <c r="F636" s="153" t="s">
        <v>2320</v>
      </c>
      <c r="G636" s="136" t="s">
        <v>1100</v>
      </c>
    </row>
    <row r="637" spans="2:7" ht="25.5" x14ac:dyDescent="0.2">
      <c r="B637" s="641"/>
      <c r="C637" s="351" t="s">
        <v>887</v>
      </c>
      <c r="D637" s="160" t="s">
        <v>949</v>
      </c>
      <c r="E637" s="152" t="s">
        <v>950</v>
      </c>
      <c r="F637" s="153" t="s">
        <v>2321</v>
      </c>
      <c r="G637" s="136" t="s">
        <v>1100</v>
      </c>
    </row>
    <row r="638" spans="2:7" x14ac:dyDescent="0.2">
      <c r="B638" s="641"/>
      <c r="C638" s="351" t="s">
        <v>887</v>
      </c>
      <c r="D638" s="160" t="s">
        <v>951</v>
      </c>
      <c r="E638" s="152" t="s">
        <v>2322</v>
      </c>
      <c r="F638" s="153" t="s">
        <v>2323</v>
      </c>
      <c r="G638" s="136" t="s">
        <v>1100</v>
      </c>
    </row>
    <row r="639" spans="2:7" ht="38.25" x14ac:dyDescent="0.2">
      <c r="B639" s="641"/>
      <c r="C639" s="351" t="s">
        <v>887</v>
      </c>
      <c r="D639" s="160" t="s">
        <v>952</v>
      </c>
      <c r="E639" s="152" t="s">
        <v>2325</v>
      </c>
      <c r="F639" s="153" t="s">
        <v>2324</v>
      </c>
      <c r="G639" s="136" t="s">
        <v>1100</v>
      </c>
    </row>
    <row r="640" spans="2:7" x14ac:dyDescent="0.2">
      <c r="B640" s="641"/>
      <c r="C640" s="351" t="s">
        <v>887</v>
      </c>
      <c r="D640" s="160" t="s">
        <v>953</v>
      </c>
      <c r="E640" s="152" t="s">
        <v>954</v>
      </c>
      <c r="F640" s="153" t="s">
        <v>2326</v>
      </c>
      <c r="G640" s="136" t="s">
        <v>1100</v>
      </c>
    </row>
    <row r="641" spans="2:7" x14ac:dyDescent="0.2">
      <c r="B641" s="641"/>
      <c r="C641" s="351" t="s">
        <v>887</v>
      </c>
      <c r="D641" s="160" t="s">
        <v>955</v>
      </c>
      <c r="E641" s="152" t="s">
        <v>956</v>
      </c>
      <c r="F641" s="153" t="s">
        <v>2327</v>
      </c>
      <c r="G641" s="136" t="s">
        <v>1100</v>
      </c>
    </row>
    <row r="642" spans="2:7" x14ac:dyDescent="0.2">
      <c r="B642" s="641"/>
      <c r="C642" s="351" t="s">
        <v>887</v>
      </c>
      <c r="D642" s="160" t="s">
        <v>957</v>
      </c>
      <c r="E642" s="152" t="s">
        <v>958</v>
      </c>
      <c r="F642" s="153" t="s">
        <v>2328</v>
      </c>
      <c r="G642" s="136" t="s">
        <v>1100</v>
      </c>
    </row>
    <row r="643" spans="2:7" x14ac:dyDescent="0.2">
      <c r="B643" s="641"/>
      <c r="C643" s="351" t="s">
        <v>887</v>
      </c>
      <c r="D643" s="160" t="s">
        <v>959</v>
      </c>
      <c r="E643" s="152" t="s">
        <v>2329</v>
      </c>
      <c r="F643" s="153" t="s">
        <v>2330</v>
      </c>
      <c r="G643" s="136" t="s">
        <v>1100</v>
      </c>
    </row>
    <row r="644" spans="2:7" x14ac:dyDescent="0.2">
      <c r="B644" s="641"/>
      <c r="C644" s="351" t="s">
        <v>887</v>
      </c>
      <c r="D644" s="160" t="s">
        <v>960</v>
      </c>
      <c r="E644" s="152" t="s">
        <v>961</v>
      </c>
      <c r="F644" s="153" t="s">
        <v>2331</v>
      </c>
      <c r="G644" s="136" t="s">
        <v>1100</v>
      </c>
    </row>
    <row r="645" spans="2:7" x14ac:dyDescent="0.2">
      <c r="B645" s="641"/>
      <c r="C645" s="351" t="s">
        <v>887</v>
      </c>
      <c r="D645" s="160" t="s">
        <v>962</v>
      </c>
      <c r="E645" s="152" t="s">
        <v>2333</v>
      </c>
      <c r="F645" s="153" t="s">
        <v>2334</v>
      </c>
      <c r="G645" s="136" t="s">
        <v>1100</v>
      </c>
    </row>
    <row r="646" spans="2:7" x14ac:dyDescent="0.2">
      <c r="B646" s="641"/>
      <c r="C646" s="351" t="s">
        <v>887</v>
      </c>
      <c r="D646" s="160" t="s">
        <v>963</v>
      </c>
      <c r="E646" s="152" t="s">
        <v>2332</v>
      </c>
      <c r="F646" s="153" t="s">
        <v>2335</v>
      </c>
      <c r="G646" s="136" t="s">
        <v>1100</v>
      </c>
    </row>
    <row r="647" spans="2:7" x14ac:dyDescent="0.2">
      <c r="B647" s="641"/>
      <c r="C647" s="351" t="s">
        <v>887</v>
      </c>
      <c r="D647" s="160" t="s">
        <v>964</v>
      </c>
      <c r="E647" s="152" t="s">
        <v>2336</v>
      </c>
      <c r="F647" s="153" t="s">
        <v>2335</v>
      </c>
      <c r="G647" s="136" t="s">
        <v>1100</v>
      </c>
    </row>
    <row r="648" spans="2:7" x14ac:dyDescent="0.2">
      <c r="B648" s="641"/>
      <c r="C648" s="351" t="s">
        <v>887</v>
      </c>
      <c r="D648" s="160" t="s">
        <v>965</v>
      </c>
      <c r="E648" s="152" t="s">
        <v>2337</v>
      </c>
      <c r="F648" s="153" t="s">
        <v>2338</v>
      </c>
      <c r="G648" s="136" t="s">
        <v>1100</v>
      </c>
    </row>
    <row r="649" spans="2:7" ht="25.5" x14ac:dyDescent="0.2">
      <c r="B649" s="641"/>
      <c r="C649" s="351" t="s">
        <v>887</v>
      </c>
      <c r="D649" s="160" t="s">
        <v>966</v>
      </c>
      <c r="E649" s="152" t="s">
        <v>2339</v>
      </c>
      <c r="F649" s="153" t="s">
        <v>2340</v>
      </c>
      <c r="G649" s="136" t="s">
        <v>1100</v>
      </c>
    </row>
    <row r="650" spans="2:7" x14ac:dyDescent="0.2">
      <c r="B650" s="641"/>
      <c r="C650" s="351" t="s">
        <v>887</v>
      </c>
      <c r="D650" s="160" t="s">
        <v>967</v>
      </c>
      <c r="E650" s="152" t="s">
        <v>968</v>
      </c>
      <c r="F650" s="153" t="s">
        <v>2341</v>
      </c>
      <c r="G650" s="136" t="s">
        <v>1100</v>
      </c>
    </row>
    <row r="651" spans="2:7" x14ac:dyDescent="0.2">
      <c r="B651" s="641"/>
      <c r="C651" s="351" t="s">
        <v>887</v>
      </c>
      <c r="D651" s="160" t="s">
        <v>969</v>
      </c>
      <c r="E651" s="152" t="s">
        <v>970</v>
      </c>
      <c r="F651" s="153" t="s">
        <v>2341</v>
      </c>
      <c r="G651" s="136" t="s">
        <v>1100</v>
      </c>
    </row>
    <row r="652" spans="2:7" x14ac:dyDescent="0.2">
      <c r="B652" s="641"/>
      <c r="C652" s="351" t="s">
        <v>887</v>
      </c>
      <c r="D652" s="160" t="s">
        <v>971</v>
      </c>
      <c r="E652" s="152" t="s">
        <v>972</v>
      </c>
      <c r="F652" s="153" t="s">
        <v>2341</v>
      </c>
      <c r="G652" s="136" t="s">
        <v>1100</v>
      </c>
    </row>
    <row r="653" spans="2:7" x14ac:dyDescent="0.2">
      <c r="B653" s="641"/>
      <c r="C653" s="351" t="s">
        <v>887</v>
      </c>
      <c r="D653" s="160" t="s">
        <v>973</v>
      </c>
      <c r="E653" s="152" t="s">
        <v>974</v>
      </c>
      <c r="F653" s="153" t="s">
        <v>2341</v>
      </c>
      <c r="G653" s="136" t="s">
        <v>1100</v>
      </c>
    </row>
    <row r="654" spans="2:7" x14ac:dyDescent="0.2">
      <c r="B654" s="641"/>
      <c r="C654" s="351" t="s">
        <v>887</v>
      </c>
      <c r="D654" s="160" t="s">
        <v>975</v>
      </c>
      <c r="E654" s="152" t="s">
        <v>2342</v>
      </c>
      <c r="F654" s="153" t="s">
        <v>1831</v>
      </c>
      <c r="G654" s="136" t="s">
        <v>1100</v>
      </c>
    </row>
    <row r="655" spans="2:7" x14ac:dyDescent="0.2">
      <c r="B655" s="641"/>
      <c r="C655" s="351" t="s">
        <v>887</v>
      </c>
      <c r="D655" s="160" t="s">
        <v>976</v>
      </c>
      <c r="E655" s="152" t="s">
        <v>2343</v>
      </c>
      <c r="F655" s="153" t="s">
        <v>1821</v>
      </c>
      <c r="G655" s="136" t="s">
        <v>1100</v>
      </c>
    </row>
    <row r="656" spans="2:7" x14ac:dyDescent="0.2">
      <c r="B656" s="641"/>
      <c r="C656" s="351" t="s">
        <v>887</v>
      </c>
      <c r="D656" s="160" t="s">
        <v>977</v>
      </c>
      <c r="E656" s="152" t="s">
        <v>2344</v>
      </c>
      <c r="F656" s="153" t="s">
        <v>1831</v>
      </c>
      <c r="G656" s="136" t="s">
        <v>1100</v>
      </c>
    </row>
    <row r="657" spans="2:7" x14ac:dyDescent="0.2">
      <c r="B657" s="641"/>
      <c r="C657" s="351" t="s">
        <v>887</v>
      </c>
      <c r="D657" s="160" t="s">
        <v>978</v>
      </c>
      <c r="E657" s="152" t="s">
        <v>2345</v>
      </c>
      <c r="F657" s="153" t="s">
        <v>1821</v>
      </c>
      <c r="G657" s="136" t="s">
        <v>1100</v>
      </c>
    </row>
    <row r="658" spans="2:7" x14ac:dyDescent="0.2">
      <c r="B658" s="641"/>
      <c r="C658" s="351" t="s">
        <v>887</v>
      </c>
      <c r="D658" s="160" t="s">
        <v>979</v>
      </c>
      <c r="E658" s="152" t="s">
        <v>2346</v>
      </c>
      <c r="F658" s="153" t="s">
        <v>1831</v>
      </c>
      <c r="G658" s="136" t="s">
        <v>1100</v>
      </c>
    </row>
    <row r="659" spans="2:7" x14ac:dyDescent="0.2">
      <c r="B659" s="641"/>
      <c r="C659" s="351" t="s">
        <v>887</v>
      </c>
      <c r="D659" s="160" t="s">
        <v>980</v>
      </c>
      <c r="E659" s="152" t="s">
        <v>2347</v>
      </c>
      <c r="F659" s="153" t="s">
        <v>1821</v>
      </c>
      <c r="G659" s="136" t="s">
        <v>1100</v>
      </c>
    </row>
    <row r="660" spans="2:7" x14ac:dyDescent="0.2">
      <c r="B660" s="641"/>
      <c r="C660" s="351" t="s">
        <v>887</v>
      </c>
      <c r="D660" s="160" t="s">
        <v>981</v>
      </c>
      <c r="E660" s="152" t="s">
        <v>2349</v>
      </c>
      <c r="F660" s="153" t="s">
        <v>2348</v>
      </c>
      <c r="G660" s="136" t="s">
        <v>1100</v>
      </c>
    </row>
    <row r="661" spans="2:7" x14ac:dyDescent="0.2">
      <c r="B661" s="641"/>
      <c r="C661" s="351" t="s">
        <v>887</v>
      </c>
      <c r="D661" s="160" t="s">
        <v>982</v>
      </c>
      <c r="E661" s="152" t="s">
        <v>2350</v>
      </c>
      <c r="F661" s="153" t="s">
        <v>2351</v>
      </c>
      <c r="G661" s="136" t="s">
        <v>1100</v>
      </c>
    </row>
    <row r="662" spans="2:7" x14ac:dyDescent="0.2">
      <c r="B662" s="641"/>
      <c r="C662" s="351" t="s">
        <v>887</v>
      </c>
      <c r="D662" s="160" t="s">
        <v>983</v>
      </c>
      <c r="E662" s="152" t="s">
        <v>2282</v>
      </c>
      <c r="F662" s="153"/>
      <c r="G662" s="136" t="s">
        <v>1100</v>
      </c>
    </row>
    <row r="663" spans="2:7" x14ac:dyDescent="0.2">
      <c r="B663" s="641"/>
      <c r="C663" s="351" t="s">
        <v>887</v>
      </c>
      <c r="D663" s="160" t="s">
        <v>984</v>
      </c>
      <c r="E663" s="152" t="s">
        <v>2352</v>
      </c>
      <c r="F663" s="153" t="s">
        <v>2361</v>
      </c>
      <c r="G663" s="136" t="s">
        <v>1100</v>
      </c>
    </row>
    <row r="664" spans="2:7" x14ac:dyDescent="0.2">
      <c r="B664" s="641"/>
      <c r="C664" s="351" t="s">
        <v>887</v>
      </c>
      <c r="D664" s="160" t="s">
        <v>985</v>
      </c>
      <c r="E664" s="152" t="s">
        <v>2353</v>
      </c>
      <c r="F664" s="153" t="s">
        <v>2361</v>
      </c>
      <c r="G664" s="136" t="s">
        <v>1100</v>
      </c>
    </row>
    <row r="665" spans="2:7" x14ac:dyDescent="0.2">
      <c r="B665" s="641"/>
      <c r="C665" s="351" t="s">
        <v>887</v>
      </c>
      <c r="D665" s="160" t="s">
        <v>986</v>
      </c>
      <c r="E665" s="152" t="s">
        <v>2354</v>
      </c>
      <c r="F665" s="153" t="s">
        <v>2361</v>
      </c>
      <c r="G665" s="136" t="s">
        <v>1100</v>
      </c>
    </row>
    <row r="666" spans="2:7" x14ac:dyDescent="0.2">
      <c r="B666" s="641"/>
      <c r="C666" s="351" t="s">
        <v>887</v>
      </c>
      <c r="D666" s="160" t="s">
        <v>987</v>
      </c>
      <c r="E666" s="152" t="s">
        <v>2355</v>
      </c>
      <c r="F666" s="153" t="s">
        <v>2361</v>
      </c>
      <c r="G666" s="136" t="s">
        <v>1100</v>
      </c>
    </row>
    <row r="667" spans="2:7" ht="25.5" x14ac:dyDescent="0.2">
      <c r="B667" s="641"/>
      <c r="C667" s="351" t="s">
        <v>887</v>
      </c>
      <c r="D667" s="160" t="s">
        <v>988</v>
      </c>
      <c r="E667" s="152" t="s">
        <v>2356</v>
      </c>
      <c r="F667" s="153" t="s">
        <v>2361</v>
      </c>
      <c r="G667" s="136" t="s">
        <v>1100</v>
      </c>
    </row>
    <row r="668" spans="2:7" ht="25.5" x14ac:dyDescent="0.2">
      <c r="B668" s="641"/>
      <c r="C668" s="351" t="s">
        <v>887</v>
      </c>
      <c r="D668" s="160" t="s">
        <v>989</v>
      </c>
      <c r="E668" s="152" t="s">
        <v>2357</v>
      </c>
      <c r="F668" s="153" t="s">
        <v>2361</v>
      </c>
      <c r="G668" s="136" t="s">
        <v>1100</v>
      </c>
    </row>
    <row r="669" spans="2:7" x14ac:dyDescent="0.2">
      <c r="B669" s="641"/>
      <c r="C669" s="351" t="s">
        <v>887</v>
      </c>
      <c r="D669" s="160" t="s">
        <v>990</v>
      </c>
      <c r="E669" s="152" t="s">
        <v>2358</v>
      </c>
      <c r="F669" s="153" t="s">
        <v>2361</v>
      </c>
      <c r="G669" s="136" t="s">
        <v>1100</v>
      </c>
    </row>
    <row r="670" spans="2:7" x14ac:dyDescent="0.2">
      <c r="B670" s="641"/>
      <c r="C670" s="351" t="s">
        <v>887</v>
      </c>
      <c r="D670" s="160" t="s">
        <v>991</v>
      </c>
      <c r="E670" s="152" t="s">
        <v>2359</v>
      </c>
      <c r="F670" s="153" t="s">
        <v>2361</v>
      </c>
      <c r="G670" s="136" t="s">
        <v>1100</v>
      </c>
    </row>
    <row r="671" spans="2:7" x14ac:dyDescent="0.2">
      <c r="B671" s="641"/>
      <c r="C671" s="351" t="s">
        <v>887</v>
      </c>
      <c r="D671" s="160" t="s">
        <v>992</v>
      </c>
      <c r="E671" s="152" t="s">
        <v>993</v>
      </c>
      <c r="F671" s="153" t="s">
        <v>2360</v>
      </c>
      <c r="G671" s="136" t="s">
        <v>1100</v>
      </c>
    </row>
    <row r="672" spans="2:7" x14ac:dyDescent="0.2">
      <c r="B672" s="641"/>
      <c r="C672" s="351" t="s">
        <v>887</v>
      </c>
      <c r="D672" s="160" t="s">
        <v>994</v>
      </c>
      <c r="E672" s="152" t="s">
        <v>2362</v>
      </c>
      <c r="F672" s="153" t="s">
        <v>1831</v>
      </c>
      <c r="G672" s="136" t="s">
        <v>1100</v>
      </c>
    </row>
    <row r="673" spans="1:53" x14ac:dyDescent="0.2">
      <c r="B673" s="641"/>
      <c r="C673" s="351" t="s">
        <v>887</v>
      </c>
      <c r="D673" s="160" t="s">
        <v>995</v>
      </c>
      <c r="E673" s="152" t="s">
        <v>2363</v>
      </c>
      <c r="F673" s="153" t="s">
        <v>1821</v>
      </c>
      <c r="G673" s="136" t="s">
        <v>1100</v>
      </c>
    </row>
    <row r="674" spans="1:53" x14ac:dyDescent="0.2">
      <c r="B674" s="641"/>
      <c r="C674" s="351" t="s">
        <v>887</v>
      </c>
      <c r="D674" s="160" t="s">
        <v>996</v>
      </c>
      <c r="E674" s="152" t="s">
        <v>2364</v>
      </c>
      <c r="F674" s="153" t="s">
        <v>2351</v>
      </c>
      <c r="G674" s="136" t="s">
        <v>1100</v>
      </c>
    </row>
    <row r="675" spans="1:53" ht="25.5" x14ac:dyDescent="0.2">
      <c r="B675" s="641"/>
      <c r="C675" s="351" t="s">
        <v>887</v>
      </c>
      <c r="D675" s="160" t="s">
        <v>997</v>
      </c>
      <c r="E675" s="152" t="s">
        <v>2365</v>
      </c>
      <c r="F675" s="153" t="s">
        <v>2366</v>
      </c>
      <c r="G675" s="136" t="s">
        <v>1100</v>
      </c>
    </row>
    <row r="676" spans="1:53" ht="38.25" x14ac:dyDescent="0.2">
      <c r="B676" s="641"/>
      <c r="C676" s="351" t="s">
        <v>887</v>
      </c>
      <c r="D676" s="160" t="s">
        <v>998</v>
      </c>
      <c r="E676" s="152" t="s">
        <v>2367</v>
      </c>
      <c r="F676" s="153" t="s">
        <v>2368</v>
      </c>
      <c r="G676" s="136" t="s">
        <v>1100</v>
      </c>
    </row>
    <row r="677" spans="1:53" x14ac:dyDescent="0.2">
      <c r="B677" s="641"/>
      <c r="C677" s="351" t="s">
        <v>887</v>
      </c>
      <c r="D677" s="160" t="s">
        <v>999</v>
      </c>
      <c r="E677" s="152" t="s">
        <v>2369</v>
      </c>
      <c r="F677" s="153" t="s">
        <v>2370</v>
      </c>
      <c r="G677" s="136" t="s">
        <v>1100</v>
      </c>
    </row>
    <row r="678" spans="1:53" x14ac:dyDescent="0.2">
      <c r="B678" s="641"/>
      <c r="C678" s="351" t="s">
        <v>887</v>
      </c>
      <c r="D678" s="160" t="s">
        <v>1000</v>
      </c>
      <c r="E678" s="152" t="s">
        <v>2371</v>
      </c>
      <c r="F678" s="153" t="s">
        <v>2372</v>
      </c>
      <c r="G678" s="136" t="s">
        <v>1100</v>
      </c>
    </row>
    <row r="679" spans="1:53" x14ac:dyDescent="0.2">
      <c r="B679" s="641"/>
      <c r="C679" s="351" t="s">
        <v>887</v>
      </c>
      <c r="D679" s="160" t="s">
        <v>1001</v>
      </c>
      <c r="E679" s="152" t="s">
        <v>2373</v>
      </c>
      <c r="F679" s="153" t="s">
        <v>2374</v>
      </c>
      <c r="G679" s="136" t="s">
        <v>1100</v>
      </c>
    </row>
    <row r="680" spans="1:53" x14ac:dyDescent="0.2">
      <c r="B680" s="641"/>
      <c r="C680" s="351" t="s">
        <v>887</v>
      </c>
      <c r="D680" s="160" t="s">
        <v>1002</v>
      </c>
      <c r="E680" s="152" t="s">
        <v>2375</v>
      </c>
      <c r="F680" s="153" t="s">
        <v>2376</v>
      </c>
      <c r="G680" s="136" t="s">
        <v>1100</v>
      </c>
    </row>
    <row r="681" spans="1:53" ht="25.5" x14ac:dyDescent="0.2">
      <c r="B681" s="641"/>
      <c r="C681" s="351" t="s">
        <v>887</v>
      </c>
      <c r="D681" s="160" t="s">
        <v>1003</v>
      </c>
      <c r="E681" s="152" t="s">
        <v>2377</v>
      </c>
      <c r="F681" s="153" t="s">
        <v>2378</v>
      </c>
      <c r="G681" s="136" t="s">
        <v>1100</v>
      </c>
    </row>
    <row r="682" spans="1:53" x14ac:dyDescent="0.2">
      <c r="B682" s="641"/>
      <c r="C682" s="351" t="s">
        <v>887</v>
      </c>
      <c r="D682" s="160" t="s">
        <v>1004</v>
      </c>
      <c r="E682" s="152" t="s">
        <v>2379</v>
      </c>
      <c r="F682" s="153" t="s">
        <v>2380</v>
      </c>
      <c r="G682" s="136" t="s">
        <v>1100</v>
      </c>
    </row>
    <row r="683" spans="1:53" x14ac:dyDescent="0.2">
      <c r="B683" s="641"/>
      <c r="C683" s="351" t="s">
        <v>887</v>
      </c>
      <c r="D683" s="160" t="s">
        <v>1005</v>
      </c>
      <c r="E683" s="152" t="s">
        <v>2381</v>
      </c>
      <c r="F683" s="153" t="s">
        <v>2382</v>
      </c>
      <c r="G683" s="136" t="s">
        <v>1100</v>
      </c>
    </row>
    <row r="684" spans="1:53" ht="26.25" thickBot="1" x14ac:dyDescent="0.25">
      <c r="B684" s="642"/>
      <c r="C684" s="351" t="s">
        <v>887</v>
      </c>
      <c r="D684" s="160" t="s">
        <v>1006</v>
      </c>
      <c r="E684" s="152" t="s">
        <v>2384</v>
      </c>
      <c r="F684" s="153" t="s">
        <v>2383</v>
      </c>
      <c r="G684" s="136" t="s">
        <v>1100</v>
      </c>
      <c r="H684" s="151">
        <f>COUNTIF(G606:G684, "Yes")</f>
        <v>0</v>
      </c>
      <c r="I684" s="41">
        <f>COUNTIF(G606:G684, "*")</f>
        <v>79</v>
      </c>
    </row>
    <row r="685" spans="1:53" s="64" customFormat="1" ht="9.75" customHeight="1" thickBot="1" x14ac:dyDescent="0.25">
      <c r="A685" s="270"/>
      <c r="B685" s="126"/>
      <c r="C685" s="156"/>
      <c r="D685" s="358"/>
      <c r="E685" s="359"/>
      <c r="F685" s="362"/>
      <c r="G685" s="157"/>
      <c r="H685" s="70"/>
      <c r="J685" s="270"/>
      <c r="K685" s="270"/>
      <c r="L685" s="270"/>
      <c r="M685" s="270"/>
      <c r="N685" s="270"/>
      <c r="O685" s="270"/>
      <c r="P685" s="270"/>
      <c r="Q685" s="270"/>
      <c r="R685" s="270"/>
      <c r="S685" s="270"/>
      <c r="T685" s="270"/>
      <c r="U685" s="270"/>
      <c r="V685" s="270"/>
      <c r="W685" s="270"/>
      <c r="X685" s="270"/>
      <c r="Y685" s="270"/>
      <c r="Z685" s="270"/>
      <c r="AA685" s="270"/>
      <c r="AB685" s="270"/>
      <c r="AC685" s="270"/>
      <c r="AD685" s="270"/>
      <c r="AE685" s="270"/>
      <c r="AF685" s="270"/>
      <c r="AG685" s="270"/>
      <c r="AH685" s="270"/>
      <c r="AI685" s="270"/>
      <c r="AJ685" s="270"/>
      <c r="AK685" s="270"/>
      <c r="AL685" s="270"/>
      <c r="AM685" s="270"/>
      <c r="AN685" s="270"/>
      <c r="AO685" s="270"/>
      <c r="AP685" s="270"/>
      <c r="AQ685" s="270"/>
      <c r="AR685" s="270"/>
      <c r="AS685" s="270"/>
      <c r="AT685" s="270"/>
      <c r="AU685" s="270"/>
      <c r="AV685" s="270"/>
      <c r="AW685" s="270"/>
      <c r="AX685" s="270"/>
      <c r="AY685" s="270"/>
      <c r="AZ685" s="270"/>
      <c r="BA685" s="270"/>
    </row>
    <row r="686" spans="1:53" x14ac:dyDescent="0.2">
      <c r="B686" s="638" t="s">
        <v>2883</v>
      </c>
      <c r="C686" s="351" t="s">
        <v>1007</v>
      </c>
      <c r="D686" s="160" t="s">
        <v>390</v>
      </c>
      <c r="E686" s="152" t="s">
        <v>2389</v>
      </c>
      <c r="F686" s="153"/>
      <c r="G686" s="136" t="s">
        <v>1100</v>
      </c>
    </row>
    <row r="687" spans="1:53" x14ac:dyDescent="0.2">
      <c r="B687" s="641"/>
      <c r="C687" s="351" t="s">
        <v>1007</v>
      </c>
      <c r="D687" s="160" t="s">
        <v>1008</v>
      </c>
      <c r="E687" s="152" t="s">
        <v>2386</v>
      </c>
      <c r="F687" s="153" t="s">
        <v>2385</v>
      </c>
      <c r="G687" s="136" t="s">
        <v>1100</v>
      </c>
    </row>
    <row r="688" spans="1:53" x14ac:dyDescent="0.2">
      <c r="B688" s="641"/>
      <c r="C688" s="351" t="s">
        <v>1007</v>
      </c>
      <c r="D688" s="160" t="s">
        <v>2981</v>
      </c>
      <c r="E688" s="152" t="s">
        <v>2983</v>
      </c>
      <c r="F688" s="153"/>
      <c r="G688" s="136" t="s">
        <v>1100</v>
      </c>
    </row>
    <row r="689" spans="2:7" x14ac:dyDescent="0.2">
      <c r="B689" s="641"/>
      <c r="C689" s="351" t="s">
        <v>1007</v>
      </c>
      <c r="D689" s="160" t="s">
        <v>2982</v>
      </c>
      <c r="E689" s="152" t="s">
        <v>2984</v>
      </c>
      <c r="F689" s="153"/>
      <c r="G689" s="136" t="s">
        <v>1100</v>
      </c>
    </row>
    <row r="690" spans="2:7" x14ac:dyDescent="0.2">
      <c r="B690" s="641"/>
      <c r="C690" s="351" t="s">
        <v>1007</v>
      </c>
      <c r="D690" s="160" t="s">
        <v>1009</v>
      </c>
      <c r="E690" s="152" t="s">
        <v>2390</v>
      </c>
      <c r="F690" s="153" t="s">
        <v>2387</v>
      </c>
      <c r="G690" s="136" t="s">
        <v>1100</v>
      </c>
    </row>
    <row r="691" spans="2:7" x14ac:dyDescent="0.2">
      <c r="B691" s="641"/>
      <c r="C691" s="351" t="s">
        <v>1007</v>
      </c>
      <c r="D691" s="160" t="s">
        <v>1010</v>
      </c>
      <c r="E691" s="152" t="s">
        <v>2391</v>
      </c>
      <c r="F691" s="153" t="s">
        <v>2388</v>
      </c>
      <c r="G691" s="136" t="s">
        <v>1100</v>
      </c>
    </row>
    <row r="692" spans="2:7" x14ac:dyDescent="0.2">
      <c r="B692" s="641"/>
      <c r="C692" s="351" t="s">
        <v>1007</v>
      </c>
      <c r="D692" s="160" t="s">
        <v>1011</v>
      </c>
      <c r="E692" s="152" t="s">
        <v>2392</v>
      </c>
      <c r="F692" s="153"/>
      <c r="G692" s="136" t="s">
        <v>1100</v>
      </c>
    </row>
    <row r="693" spans="2:7" x14ac:dyDescent="0.2">
      <c r="B693" s="641"/>
      <c r="C693" s="351" t="s">
        <v>1007</v>
      </c>
      <c r="D693" s="160" t="s">
        <v>1012</v>
      </c>
      <c r="E693" s="152" t="s">
        <v>2393</v>
      </c>
      <c r="F693" s="153"/>
      <c r="G693" s="136" t="s">
        <v>1100</v>
      </c>
    </row>
    <row r="694" spans="2:7" x14ac:dyDescent="0.2">
      <c r="B694" s="641"/>
      <c r="C694" s="351" t="s">
        <v>1007</v>
      </c>
      <c r="D694" s="160" t="s">
        <v>639</v>
      </c>
      <c r="E694" s="152" t="s">
        <v>2394</v>
      </c>
      <c r="F694" s="153" t="s">
        <v>2395</v>
      </c>
      <c r="G694" s="136" t="s">
        <v>1100</v>
      </c>
    </row>
    <row r="695" spans="2:7" x14ac:dyDescent="0.2">
      <c r="B695" s="641"/>
      <c r="C695" s="351" t="s">
        <v>1007</v>
      </c>
      <c r="D695" s="160" t="s">
        <v>1013</v>
      </c>
      <c r="E695" s="152" t="s">
        <v>2396</v>
      </c>
      <c r="F695" s="153" t="s">
        <v>2272</v>
      </c>
      <c r="G695" s="136" t="s">
        <v>1100</v>
      </c>
    </row>
    <row r="696" spans="2:7" x14ac:dyDescent="0.2">
      <c r="B696" s="641"/>
      <c r="C696" s="351" t="s">
        <v>1007</v>
      </c>
      <c r="D696" s="160" t="s">
        <v>1014</v>
      </c>
      <c r="E696" s="152" t="s">
        <v>2397</v>
      </c>
      <c r="F696" s="153" t="s">
        <v>2398</v>
      </c>
      <c r="G696" s="136" t="s">
        <v>1100</v>
      </c>
    </row>
    <row r="697" spans="2:7" x14ac:dyDescent="0.2">
      <c r="B697" s="641"/>
      <c r="C697" s="351" t="s">
        <v>1007</v>
      </c>
      <c r="D697" s="160" t="s">
        <v>1015</v>
      </c>
      <c r="E697" s="152" t="s">
        <v>2399</v>
      </c>
      <c r="F697" s="153" t="s">
        <v>2272</v>
      </c>
      <c r="G697" s="136" t="s">
        <v>1100</v>
      </c>
    </row>
    <row r="698" spans="2:7" x14ac:dyDescent="0.2">
      <c r="B698" s="641"/>
      <c r="C698" s="351" t="s">
        <v>1007</v>
      </c>
      <c r="D698" s="160" t="s">
        <v>1016</v>
      </c>
      <c r="E698" s="152" t="s">
        <v>2400</v>
      </c>
      <c r="F698" s="153" t="s">
        <v>2272</v>
      </c>
      <c r="G698" s="136" t="s">
        <v>1100</v>
      </c>
    </row>
    <row r="699" spans="2:7" x14ac:dyDescent="0.2">
      <c r="B699" s="641"/>
      <c r="C699" s="351" t="s">
        <v>1007</v>
      </c>
      <c r="D699" s="160" t="s">
        <v>1017</v>
      </c>
      <c r="E699" s="152" t="s">
        <v>2401</v>
      </c>
      <c r="F699" s="153" t="s">
        <v>2272</v>
      </c>
      <c r="G699" s="136" t="s">
        <v>1100</v>
      </c>
    </row>
    <row r="700" spans="2:7" x14ac:dyDescent="0.2">
      <c r="B700" s="641"/>
      <c r="C700" s="351" t="s">
        <v>1007</v>
      </c>
      <c r="D700" s="160" t="s">
        <v>1018</v>
      </c>
      <c r="E700" s="152" t="s">
        <v>2402</v>
      </c>
      <c r="F700" s="153" t="s">
        <v>2403</v>
      </c>
      <c r="G700" s="136" t="s">
        <v>1100</v>
      </c>
    </row>
    <row r="701" spans="2:7" x14ac:dyDescent="0.2">
      <c r="B701" s="641"/>
      <c r="C701" s="351" t="s">
        <v>1007</v>
      </c>
      <c r="D701" s="160" t="s">
        <v>1019</v>
      </c>
      <c r="E701" s="152" t="s">
        <v>2406</v>
      </c>
      <c r="F701" s="153" t="s">
        <v>2407</v>
      </c>
      <c r="G701" s="136" t="s">
        <v>1100</v>
      </c>
    </row>
    <row r="702" spans="2:7" x14ac:dyDescent="0.2">
      <c r="B702" s="641"/>
      <c r="C702" s="351" t="s">
        <v>1007</v>
      </c>
      <c r="D702" s="160" t="s">
        <v>1020</v>
      </c>
      <c r="E702" s="152" t="s">
        <v>2404</v>
      </c>
      <c r="F702" s="153" t="s">
        <v>2405</v>
      </c>
      <c r="G702" s="136" t="s">
        <v>1100</v>
      </c>
    </row>
    <row r="703" spans="2:7" x14ac:dyDescent="0.2">
      <c r="B703" s="641"/>
      <c r="C703" s="351" t="s">
        <v>1007</v>
      </c>
      <c r="D703" s="160" t="s">
        <v>1021</v>
      </c>
      <c r="E703" s="152" t="s">
        <v>2408</v>
      </c>
      <c r="F703" s="153" t="s">
        <v>2272</v>
      </c>
      <c r="G703" s="136" t="s">
        <v>1100</v>
      </c>
    </row>
    <row r="704" spans="2:7" ht="25.5" x14ac:dyDescent="0.2">
      <c r="B704" s="641"/>
      <c r="C704" s="351" t="s">
        <v>1007</v>
      </c>
      <c r="D704" s="160" t="s">
        <v>1022</v>
      </c>
      <c r="E704" s="152" t="s">
        <v>2409</v>
      </c>
      <c r="F704" s="153" t="s">
        <v>2288</v>
      </c>
      <c r="G704" s="136" t="s">
        <v>1100</v>
      </c>
    </row>
    <row r="705" spans="2:7" ht="25.5" x14ac:dyDescent="0.2">
      <c r="B705" s="641"/>
      <c r="C705" s="351" t="s">
        <v>1007</v>
      </c>
      <c r="D705" s="160" t="s">
        <v>1023</v>
      </c>
      <c r="E705" s="152" t="s">
        <v>2411</v>
      </c>
      <c r="F705" s="153" t="s">
        <v>2288</v>
      </c>
      <c r="G705" s="136" t="s">
        <v>1100</v>
      </c>
    </row>
    <row r="706" spans="2:7" x14ac:dyDescent="0.2">
      <c r="B706" s="641"/>
      <c r="C706" s="351" t="s">
        <v>1007</v>
      </c>
      <c r="D706" s="160" t="s">
        <v>1024</v>
      </c>
      <c r="E706" s="152" t="s">
        <v>2412</v>
      </c>
      <c r="F706" s="153" t="s">
        <v>2414</v>
      </c>
      <c r="G706" s="136" t="s">
        <v>1100</v>
      </c>
    </row>
    <row r="707" spans="2:7" x14ac:dyDescent="0.2">
      <c r="B707" s="641"/>
      <c r="C707" s="351" t="s">
        <v>1007</v>
      </c>
      <c r="D707" s="160" t="s">
        <v>1025</v>
      </c>
      <c r="E707" s="152" t="s">
        <v>2413</v>
      </c>
      <c r="F707" s="153" t="s">
        <v>2414</v>
      </c>
      <c r="G707" s="136" t="s">
        <v>1100</v>
      </c>
    </row>
    <row r="708" spans="2:7" x14ac:dyDescent="0.2">
      <c r="B708" s="641"/>
      <c r="C708" s="351" t="s">
        <v>1007</v>
      </c>
      <c r="D708" s="160" t="s">
        <v>1026</v>
      </c>
      <c r="E708" s="152" t="s">
        <v>2415</v>
      </c>
      <c r="F708" s="153" t="s">
        <v>2414</v>
      </c>
      <c r="G708" s="136" t="s">
        <v>1100</v>
      </c>
    </row>
    <row r="709" spans="2:7" x14ac:dyDescent="0.2">
      <c r="B709" s="641"/>
      <c r="C709" s="351" t="s">
        <v>1007</v>
      </c>
      <c r="D709" s="160" t="s">
        <v>1027</v>
      </c>
      <c r="E709" s="152" t="s">
        <v>2416</v>
      </c>
      <c r="F709" s="153" t="s">
        <v>2417</v>
      </c>
      <c r="G709" s="136" t="s">
        <v>1100</v>
      </c>
    </row>
    <row r="710" spans="2:7" x14ac:dyDescent="0.2">
      <c r="B710" s="641"/>
      <c r="C710" s="351" t="s">
        <v>1007</v>
      </c>
      <c r="D710" s="160" t="s">
        <v>1028</v>
      </c>
      <c r="E710" s="152" t="s">
        <v>2418</v>
      </c>
      <c r="F710" s="153" t="s">
        <v>2419</v>
      </c>
      <c r="G710" s="136" t="s">
        <v>1100</v>
      </c>
    </row>
    <row r="711" spans="2:7" x14ac:dyDescent="0.2">
      <c r="B711" s="641"/>
      <c r="C711" s="351" t="s">
        <v>1007</v>
      </c>
      <c r="D711" s="160" t="s">
        <v>1029</v>
      </c>
      <c r="E711" s="152" t="s">
        <v>2420</v>
      </c>
      <c r="F711" s="153" t="s">
        <v>2414</v>
      </c>
      <c r="G711" s="136" t="s">
        <v>1100</v>
      </c>
    </row>
    <row r="712" spans="2:7" x14ac:dyDescent="0.2">
      <c r="B712" s="641"/>
      <c r="C712" s="351" t="s">
        <v>1007</v>
      </c>
      <c r="D712" s="160" t="s">
        <v>1030</v>
      </c>
      <c r="E712" s="152" t="s">
        <v>2421</v>
      </c>
      <c r="F712" s="153" t="s">
        <v>2414</v>
      </c>
      <c r="G712" s="136" t="s">
        <v>1100</v>
      </c>
    </row>
    <row r="713" spans="2:7" x14ac:dyDescent="0.2">
      <c r="B713" s="641"/>
      <c r="C713" s="351" t="s">
        <v>1007</v>
      </c>
      <c r="D713" s="160" t="s">
        <v>1031</v>
      </c>
      <c r="E713" s="152" t="s">
        <v>2422</v>
      </c>
      <c r="F713" s="153" t="s">
        <v>2414</v>
      </c>
      <c r="G713" s="136" t="s">
        <v>1100</v>
      </c>
    </row>
    <row r="714" spans="2:7" x14ac:dyDescent="0.2">
      <c r="B714" s="641"/>
      <c r="C714" s="351" t="s">
        <v>1007</v>
      </c>
      <c r="D714" s="160" t="s">
        <v>1032</v>
      </c>
      <c r="E714" s="152" t="s">
        <v>2423</v>
      </c>
      <c r="F714" s="153" t="s">
        <v>2414</v>
      </c>
      <c r="G714" s="136" t="s">
        <v>1100</v>
      </c>
    </row>
    <row r="715" spans="2:7" x14ac:dyDescent="0.2">
      <c r="B715" s="641"/>
      <c r="C715" s="351" t="s">
        <v>1007</v>
      </c>
      <c r="D715" s="160" t="s">
        <v>1033</v>
      </c>
      <c r="E715" s="152" t="s">
        <v>2424</v>
      </c>
      <c r="F715" s="153" t="s">
        <v>2414</v>
      </c>
      <c r="G715" s="136" t="s">
        <v>1100</v>
      </c>
    </row>
    <row r="716" spans="2:7" x14ac:dyDescent="0.2">
      <c r="B716" s="641"/>
      <c r="C716" s="351" t="s">
        <v>1007</v>
      </c>
      <c r="D716" s="160" t="s">
        <v>1034</v>
      </c>
      <c r="E716" s="152" t="s">
        <v>2425</v>
      </c>
      <c r="F716" s="153" t="s">
        <v>2444</v>
      </c>
      <c r="G716" s="136" t="s">
        <v>1100</v>
      </c>
    </row>
    <row r="717" spans="2:7" x14ac:dyDescent="0.2">
      <c r="B717" s="641"/>
      <c r="C717" s="351" t="s">
        <v>1007</v>
      </c>
      <c r="D717" s="160" t="s">
        <v>1035</v>
      </c>
      <c r="E717" s="152" t="s">
        <v>2426</v>
      </c>
      <c r="F717" s="153" t="s">
        <v>2410</v>
      </c>
      <c r="G717" s="136" t="s">
        <v>1100</v>
      </c>
    </row>
    <row r="718" spans="2:7" x14ac:dyDescent="0.2">
      <c r="B718" s="641"/>
      <c r="C718" s="351" t="s">
        <v>1007</v>
      </c>
      <c r="D718" s="160" t="s">
        <v>1036</v>
      </c>
      <c r="E718" s="152" t="s">
        <v>2427</v>
      </c>
      <c r="F718" s="153" t="s">
        <v>2410</v>
      </c>
      <c r="G718" s="136" t="s">
        <v>1100</v>
      </c>
    </row>
    <row r="719" spans="2:7" x14ac:dyDescent="0.2">
      <c r="B719" s="641"/>
      <c r="C719" s="351" t="s">
        <v>1007</v>
      </c>
      <c r="D719" s="160" t="s">
        <v>642</v>
      </c>
      <c r="E719" s="152" t="s">
        <v>2428</v>
      </c>
      <c r="F719" s="153" t="s">
        <v>2429</v>
      </c>
      <c r="G719" s="136" t="s">
        <v>1100</v>
      </c>
    </row>
    <row r="720" spans="2:7" x14ac:dyDescent="0.2">
      <c r="B720" s="641"/>
      <c r="C720" s="351" t="s">
        <v>1007</v>
      </c>
      <c r="D720" s="160" t="s">
        <v>1037</v>
      </c>
      <c r="E720" s="152" t="s">
        <v>2430</v>
      </c>
      <c r="F720" s="153" t="s">
        <v>2431</v>
      </c>
      <c r="G720" s="136" t="s">
        <v>1100</v>
      </c>
    </row>
    <row r="721" spans="1:53" x14ac:dyDescent="0.2">
      <c r="B721" s="641"/>
      <c r="C721" s="351" t="s">
        <v>1007</v>
      </c>
      <c r="D721" s="160" t="s">
        <v>1038</v>
      </c>
      <c r="E721" s="152" t="s">
        <v>2432</v>
      </c>
      <c r="F721" s="153" t="s">
        <v>2410</v>
      </c>
      <c r="G721" s="136" t="s">
        <v>1100</v>
      </c>
    </row>
    <row r="722" spans="1:53" x14ac:dyDescent="0.2">
      <c r="B722" s="641"/>
      <c r="C722" s="351" t="s">
        <v>1007</v>
      </c>
      <c r="D722" s="160" t="s">
        <v>1039</v>
      </c>
      <c r="E722" s="152" t="s">
        <v>2433</v>
      </c>
      <c r="F722" s="153" t="s">
        <v>2434</v>
      </c>
      <c r="G722" s="136" t="s">
        <v>1100</v>
      </c>
    </row>
    <row r="723" spans="1:53" x14ac:dyDescent="0.2">
      <c r="B723" s="641"/>
      <c r="C723" s="351" t="s">
        <v>1007</v>
      </c>
      <c r="D723" s="160" t="s">
        <v>653</v>
      </c>
      <c r="E723" s="152" t="s">
        <v>2435</v>
      </c>
      <c r="F723" s="153" t="s">
        <v>2436</v>
      </c>
      <c r="G723" s="136" t="s">
        <v>1100</v>
      </c>
    </row>
    <row r="724" spans="1:53" x14ac:dyDescent="0.2">
      <c r="B724" s="641"/>
      <c r="C724" s="351" t="s">
        <v>1007</v>
      </c>
      <c r="D724" s="160" t="s">
        <v>1040</v>
      </c>
      <c r="E724" s="152" t="s">
        <v>2437</v>
      </c>
      <c r="F724" s="153" t="s">
        <v>2438</v>
      </c>
      <c r="G724" s="136" t="s">
        <v>1100</v>
      </c>
    </row>
    <row r="725" spans="1:53" x14ac:dyDescent="0.2">
      <c r="B725" s="641"/>
      <c r="C725" s="351" t="s">
        <v>1007</v>
      </c>
      <c r="D725" s="160" t="s">
        <v>1041</v>
      </c>
      <c r="E725" s="152" t="s">
        <v>2439</v>
      </c>
      <c r="F725" s="153" t="s">
        <v>2442</v>
      </c>
      <c r="G725" s="136" t="s">
        <v>1100</v>
      </c>
    </row>
    <row r="726" spans="1:53" x14ac:dyDescent="0.2">
      <c r="B726" s="641"/>
      <c r="C726" s="351" t="s">
        <v>1007</v>
      </c>
      <c r="D726" s="160" t="s">
        <v>1042</v>
      </c>
      <c r="E726" s="152" t="s">
        <v>2440</v>
      </c>
      <c r="F726" s="153" t="s">
        <v>2441</v>
      </c>
      <c r="G726" s="136" t="s">
        <v>1100</v>
      </c>
    </row>
    <row r="727" spans="1:53" x14ac:dyDescent="0.2">
      <c r="B727" s="641"/>
      <c r="C727" s="351" t="s">
        <v>1007</v>
      </c>
      <c r="D727" s="160" t="s">
        <v>1043</v>
      </c>
      <c r="E727" s="152" t="s">
        <v>2443</v>
      </c>
      <c r="F727" s="153" t="s">
        <v>2441</v>
      </c>
      <c r="G727" s="136" t="s">
        <v>1100</v>
      </c>
    </row>
    <row r="728" spans="1:53" x14ac:dyDescent="0.2">
      <c r="B728" s="641"/>
      <c r="C728" s="351" t="s">
        <v>1007</v>
      </c>
      <c r="D728" s="160" t="s">
        <v>593</v>
      </c>
      <c r="E728" s="152" t="s">
        <v>2445</v>
      </c>
      <c r="F728" s="153" t="s">
        <v>2288</v>
      </c>
      <c r="G728" s="136" t="s">
        <v>1100</v>
      </c>
    </row>
    <row r="729" spans="1:53" x14ac:dyDescent="0.2">
      <c r="B729" s="641"/>
      <c r="C729" s="351" t="s">
        <v>1007</v>
      </c>
      <c r="D729" s="160" t="s">
        <v>594</v>
      </c>
      <c r="E729" s="152" t="s">
        <v>2446</v>
      </c>
      <c r="F729" s="153" t="s">
        <v>2288</v>
      </c>
      <c r="G729" s="136" t="s">
        <v>1100</v>
      </c>
    </row>
    <row r="730" spans="1:53" x14ac:dyDescent="0.2">
      <c r="B730" s="641"/>
      <c r="C730" s="351" t="s">
        <v>1007</v>
      </c>
      <c r="D730" s="160" t="s">
        <v>1044</v>
      </c>
      <c r="E730" s="152" t="s">
        <v>2447</v>
      </c>
      <c r="F730" s="153" t="s">
        <v>2288</v>
      </c>
      <c r="G730" s="136" t="s">
        <v>1100</v>
      </c>
    </row>
    <row r="731" spans="1:53" x14ac:dyDescent="0.2">
      <c r="B731" s="641"/>
      <c r="C731" s="351" t="s">
        <v>1007</v>
      </c>
      <c r="D731" s="160" t="s">
        <v>604</v>
      </c>
      <c r="E731" s="152" t="s">
        <v>2448</v>
      </c>
      <c r="F731" s="153" t="s">
        <v>2288</v>
      </c>
      <c r="G731" s="136" t="s">
        <v>1100</v>
      </c>
    </row>
    <row r="732" spans="1:53" ht="15" thickBot="1" x14ac:dyDescent="0.25">
      <c r="B732" s="642"/>
      <c r="C732" s="356" t="s">
        <v>1007</v>
      </c>
      <c r="D732" s="357" t="s">
        <v>1045</v>
      </c>
      <c r="E732" s="154" t="s">
        <v>2449</v>
      </c>
      <c r="F732" s="155" t="s">
        <v>2450</v>
      </c>
      <c r="G732" s="136" t="s">
        <v>1100</v>
      </c>
      <c r="H732" s="151">
        <f>COUNTIF(G686:G732, "Yes")</f>
        <v>0</v>
      </c>
      <c r="I732" s="41">
        <f>COUNTIF(G686:G732, "*")</f>
        <v>47</v>
      </c>
    </row>
    <row r="733" spans="1:53" s="64" customFormat="1" ht="9.75" customHeight="1" thickBot="1" x14ac:dyDescent="0.25">
      <c r="A733" s="270"/>
      <c r="B733" s="126"/>
      <c r="C733" s="127"/>
      <c r="D733" s="364"/>
      <c r="E733" s="363"/>
      <c r="F733" s="365"/>
      <c r="G733" s="130"/>
      <c r="H733" s="70"/>
      <c r="J733" s="270"/>
      <c r="K733" s="270"/>
      <c r="L733" s="270"/>
      <c r="M733" s="270"/>
      <c r="N733" s="270"/>
      <c r="O733" s="270"/>
      <c r="P733" s="270"/>
      <c r="Q733" s="270"/>
      <c r="R733" s="270"/>
      <c r="S733" s="270"/>
      <c r="T733" s="270"/>
      <c r="U733" s="270"/>
      <c r="V733" s="270"/>
      <c r="W733" s="270"/>
      <c r="X733" s="270"/>
      <c r="Y733" s="270"/>
      <c r="Z733" s="270"/>
      <c r="AA733" s="270"/>
      <c r="AB733" s="270"/>
      <c r="AC733" s="270"/>
      <c r="AD733" s="270"/>
      <c r="AE733" s="270"/>
      <c r="AF733" s="270"/>
      <c r="AG733" s="270"/>
      <c r="AH733" s="270"/>
      <c r="AI733" s="270"/>
      <c r="AJ733" s="270"/>
      <c r="AK733" s="270"/>
      <c r="AL733" s="270"/>
      <c r="AM733" s="270"/>
      <c r="AN733" s="270"/>
      <c r="AO733" s="270"/>
      <c r="AP733" s="270"/>
      <c r="AQ733" s="270"/>
      <c r="AR733" s="270"/>
      <c r="AS733" s="270"/>
      <c r="AT733" s="270"/>
      <c r="AU733" s="270"/>
      <c r="AV733" s="270"/>
      <c r="AW733" s="270"/>
      <c r="AX733" s="270"/>
      <c r="AY733" s="270"/>
      <c r="AZ733" s="270"/>
      <c r="BA733" s="270"/>
    </row>
    <row r="734" spans="1:53" s="40" customFormat="1" x14ac:dyDescent="0.2">
      <c r="D734" s="314"/>
      <c r="E734" s="314"/>
      <c r="F734" s="314"/>
    </row>
    <row r="735" spans="1:53" s="40" customFormat="1" x14ac:dyDescent="0.2">
      <c r="D735" s="314"/>
      <c r="E735" s="314"/>
      <c r="F735" s="314"/>
    </row>
    <row r="736" spans="1:53" s="40" customFormat="1" x14ac:dyDescent="0.2">
      <c r="D736" s="314"/>
      <c r="E736" s="314"/>
      <c r="F736" s="314"/>
    </row>
    <row r="737" spans="4:6" s="40" customFormat="1" x14ac:dyDescent="0.2">
      <c r="D737" s="314"/>
      <c r="E737" s="314"/>
      <c r="F737" s="314"/>
    </row>
    <row r="738" spans="4:6" s="40" customFormat="1" x14ac:dyDescent="0.2">
      <c r="D738" s="314"/>
      <c r="E738" s="314"/>
      <c r="F738" s="314"/>
    </row>
    <row r="739" spans="4:6" s="40" customFormat="1" x14ac:dyDescent="0.2">
      <c r="D739" s="314"/>
      <c r="E739" s="314"/>
      <c r="F739" s="314"/>
    </row>
  </sheetData>
  <sheetProtection sheet="1" objects="1" scenarios="1"/>
  <mergeCells count="9">
    <mergeCell ref="C207:C216"/>
    <mergeCell ref="B218:B317"/>
    <mergeCell ref="B469:B604"/>
    <mergeCell ref="B606:B684"/>
    <mergeCell ref="B686:B732"/>
    <mergeCell ref="B4:B64"/>
    <mergeCell ref="B319:B402"/>
    <mergeCell ref="B404:B467"/>
    <mergeCell ref="B66:B216"/>
  </mergeCells>
  <conditionalFormatting sqref="G319:G389 G606:G671 G725:G732 G404:G419 G218:G303 G690:G719 G435:G456 G4:G52 G469:G478 G505:G532 G553:G604">
    <cfRule type="expression" dxfId="137" priority="187">
      <formula>$G4:$G17 ="No"</formula>
    </cfRule>
  </conditionalFormatting>
  <conditionalFormatting sqref="C4:F20 C218:F272 C319:F358 C606:F640 C694:F732">
    <cfRule type="expression" dxfId="136" priority="352">
      <formula>$G4:$G48 ="No"</formula>
    </cfRule>
  </conditionalFormatting>
  <conditionalFormatting sqref="C448:F448">
    <cfRule type="expression" dxfId="135" priority="1061">
      <formula>$G448:$G490 ="No"</formula>
    </cfRule>
  </conditionalFormatting>
  <conditionalFormatting sqref="C641:F642 C690:F693 C424:F424 C445:F445 C449:F449">
    <cfRule type="expression" dxfId="134" priority="124">
      <formula>$G424:$G469 ="No"</formula>
    </cfRule>
  </conditionalFormatting>
  <conditionalFormatting sqref="G390:G402 G720:G724 G304:G317 G672:G673">
    <cfRule type="expression" dxfId="133" priority="1450">
      <formula>$G304:$G318 ="No"</formula>
    </cfRule>
  </conditionalFormatting>
  <conditionalFormatting sqref="C359:F387">
    <cfRule type="expression" dxfId="132" priority="1453">
      <formula>$G359:$G404 ="No"</formula>
    </cfRule>
  </conditionalFormatting>
  <conditionalFormatting sqref="G457 G479:G480 G533:G535 G496:G503 G550:G552">
    <cfRule type="expression" dxfId="131" priority="1965">
      <formula>$G457:$G469 ="No"</formula>
    </cfRule>
  </conditionalFormatting>
  <conditionalFormatting sqref="C436:F437">
    <cfRule type="expression" dxfId="130" priority="3019">
      <formula>$G436:$G489 ="No"</formula>
    </cfRule>
  </conditionalFormatting>
  <conditionalFormatting sqref="G466">
    <cfRule type="expression" dxfId="129" priority="3020">
      <formula>$G466:$G489 ="No"</formula>
    </cfRule>
  </conditionalFormatting>
  <conditionalFormatting sqref="C435:F435 D216:F216 C551:F552">
    <cfRule type="expression" dxfId="128" priority="3021">
      <formula>$G216:$G270 ="No"</formula>
    </cfRule>
  </conditionalFormatting>
  <conditionalFormatting sqref="G420:G434 G686:G689 G458 G53">
    <cfRule type="expression" dxfId="127" priority="3069">
      <formula>$G53:$G68 ="No"</formula>
    </cfRule>
  </conditionalFormatting>
  <conditionalFormatting sqref="C273:F316 C686:F686 C404:F423 C444:F444">
    <cfRule type="expression" dxfId="126" priority="3106">
      <formula>$G273:$G319 ="No"</formula>
    </cfRule>
  </conditionalFormatting>
  <conditionalFormatting sqref="C388:F402 C643:F684 C687:F687 C688:D689 F688:F689 C443:F443 C21:F21">
    <cfRule type="expression" dxfId="125" priority="3108">
      <formula>$G21:$G68 ="No"</formula>
    </cfRule>
  </conditionalFormatting>
  <conditionalFormatting sqref="G674:G684 G54:G64">
    <cfRule type="expression" dxfId="124" priority="3922">
      <formula>$G54:$G70 ="No"</formula>
    </cfRule>
  </conditionalFormatting>
  <conditionalFormatting sqref="E688:E689">
    <cfRule type="expression" dxfId="123" priority="87">
      <formula>$G688:$G733 ="No"</formula>
    </cfRule>
  </conditionalFormatting>
  <conditionalFormatting sqref="C429:F429 C431:F431 C588:F588 C587:D587 C548:F549 C543:F544">
    <cfRule type="expression" dxfId="122" priority="4425">
      <formula>$G429:$G487 ="No"</formula>
    </cfRule>
  </conditionalFormatting>
  <conditionalFormatting sqref="G465 G463">
    <cfRule type="expression" dxfId="121" priority="4984">
      <formula>$G463:$G487 ="No"</formula>
    </cfRule>
  </conditionalFormatting>
  <conditionalFormatting sqref="C426:F428 C589:F595 C541:F542">
    <cfRule type="expression" dxfId="120" priority="5057">
      <formula>$G426:$G485 ="No"</formula>
    </cfRule>
  </conditionalFormatting>
  <conditionalFormatting sqref="G459:G461">
    <cfRule type="expression" dxfId="119" priority="5209">
      <formula>$G459:$G485 ="No"</formula>
    </cfRule>
  </conditionalFormatting>
  <conditionalFormatting sqref="C432:F432 C430:F430 C580:F586 C545:F546">
    <cfRule type="expression" dxfId="118" priority="5557">
      <formula>$G430:$G487 ="No"</formula>
    </cfRule>
  </conditionalFormatting>
  <conditionalFormatting sqref="G462 G464">
    <cfRule type="expression" dxfId="117" priority="5672">
      <formula>$G462:$G487 ="No"</formula>
    </cfRule>
  </conditionalFormatting>
  <conditionalFormatting sqref="C433:F433 C574:F579">
    <cfRule type="expression" dxfId="116" priority="5673">
      <formula>$G433:$G489 ="No"</formula>
    </cfRule>
  </conditionalFormatting>
  <conditionalFormatting sqref="C434:F434 D207:F215 C439:F439 C553:F573">
    <cfRule type="expression" dxfId="115" priority="5865">
      <formula>$G207:$G262 ="No"</formula>
    </cfRule>
  </conditionalFormatting>
  <conditionalFormatting sqref="G467">
    <cfRule type="expression" dxfId="114" priority="6148">
      <formula>$G467:$G489 ="No"</formula>
    </cfRule>
  </conditionalFormatting>
  <conditionalFormatting sqref="C425:F425 C442:F442 C22:F54 C446:F446">
    <cfRule type="expression" dxfId="113" priority="6191">
      <formula>$G22:$G70 ="No"</formula>
    </cfRule>
  </conditionalFormatting>
  <conditionalFormatting sqref="C438:F438 C64:F64">
    <cfRule type="expression" dxfId="112" priority="6246">
      <formula>$G64:$G116 ="No"</formula>
    </cfRule>
  </conditionalFormatting>
  <conditionalFormatting sqref="C55:F56">
    <cfRule type="expression" dxfId="111" priority="7424">
      <formula>$G55:$G104 ="No"</formula>
    </cfRule>
  </conditionalFormatting>
  <conditionalFormatting sqref="C57:F61">
    <cfRule type="expression" dxfId="110" priority="7487">
      <formula>$G57:$G107 ="No"</formula>
    </cfRule>
  </conditionalFormatting>
  <conditionalFormatting sqref="C62:F63">
    <cfRule type="expression" dxfId="109" priority="7550">
      <formula>$G62:$G113 ="No"</formula>
    </cfRule>
  </conditionalFormatting>
  <conditionalFormatting sqref="G66:G216">
    <cfRule type="expression" dxfId="108" priority="72">
      <formula>$G66:$G71 ="No"</formula>
    </cfRule>
  </conditionalFormatting>
  <conditionalFormatting sqref="C457:F457">
    <cfRule type="expression" dxfId="107" priority="11619">
      <formula>$G457:$G586 ="No"</formula>
    </cfRule>
  </conditionalFormatting>
  <conditionalFormatting sqref="C504:D504 C496:F503 C505:F511">
    <cfRule type="expression" dxfId="106" priority="12463">
      <formula>$G496:$G564 ="No"</formula>
    </cfRule>
  </conditionalFormatting>
  <conditionalFormatting sqref="C458:F458">
    <cfRule type="expression" dxfId="105" priority="13829">
      <formula>$G458:$G586 ="No"</formula>
    </cfRule>
  </conditionalFormatting>
  <conditionalFormatting sqref="C454:F454">
    <cfRule type="expression" dxfId="104" priority="19767">
      <formula>$G454:$G603 ="No"</formula>
    </cfRule>
  </conditionalFormatting>
  <conditionalFormatting sqref="D317:F317">
    <cfRule type="expression" dxfId="103" priority="21024">
      <formula>$G317:$G649 ="No"</formula>
    </cfRule>
  </conditionalFormatting>
  <conditionalFormatting sqref="C495:F495 C512:F519">
    <cfRule type="expression" dxfId="102" priority="13">
      <formula>$G495:$G562 ="No"</formula>
    </cfRule>
  </conditionalFormatting>
  <conditionalFormatting sqref="C461:F461">
    <cfRule type="expression" dxfId="101" priority="23693">
      <formula>$G461:$G603 ="No"</formula>
    </cfRule>
  </conditionalFormatting>
  <conditionalFormatting sqref="C450:F450">
    <cfRule type="expression" dxfId="100" priority="23696">
      <formula>$G450:$G603 ="No"</formula>
    </cfRule>
  </conditionalFormatting>
  <conditionalFormatting sqref="C462:F462">
    <cfRule type="expression" dxfId="99" priority="23698">
      <formula>$G462:$G603 ="No"</formula>
    </cfRule>
  </conditionalFormatting>
  <conditionalFormatting sqref="C451:F451">
    <cfRule type="expression" dxfId="98" priority="23699">
      <formula>$G451:$G603 ="No"</formula>
    </cfRule>
  </conditionalFormatting>
  <conditionalFormatting sqref="C463:F463">
    <cfRule type="expression" dxfId="97" priority="23700">
      <formula>$G463:$G603 ="No"</formula>
    </cfRule>
  </conditionalFormatting>
  <conditionalFormatting sqref="C452:F452">
    <cfRule type="expression" dxfId="96" priority="23701">
      <formula>$G452:$G603 ="No"</formula>
    </cfRule>
  </conditionalFormatting>
  <conditionalFormatting sqref="C464:F464">
    <cfRule type="expression" dxfId="95" priority="23705">
      <formula>$G464:$G603 ="No"</formula>
    </cfRule>
  </conditionalFormatting>
  <conditionalFormatting sqref="C453:F453">
    <cfRule type="expression" dxfId="94" priority="23706">
      <formula>$G453:$G603 ="No"</formula>
    </cfRule>
  </conditionalFormatting>
  <conditionalFormatting sqref="C465:F465">
    <cfRule type="expression" dxfId="93" priority="23707">
      <formula>$G465:$G603 ="No"</formula>
    </cfRule>
  </conditionalFormatting>
  <conditionalFormatting sqref="C603:F603 C479:F481 C520:F522 C494:F494">
    <cfRule type="expression" dxfId="92" priority="23713">
      <formula>$G479:$G545 ="No"</formula>
    </cfRule>
  </conditionalFormatting>
  <conditionalFormatting sqref="D604 F604">
    <cfRule type="expression" dxfId="91" priority="7">
      <formula>$G604:$G651 ="No"</formula>
    </cfRule>
  </conditionalFormatting>
  <conditionalFormatting sqref="E604">
    <cfRule type="expression" dxfId="90" priority="6">
      <formula>$G604:$G648 ="No"</formula>
    </cfRule>
  </conditionalFormatting>
  <conditionalFormatting sqref="G481:G482 G536:G538 G495 G548:G549">
    <cfRule type="expression" dxfId="89" priority="5">
      <formula>$G481:$G492 ="No"</formula>
    </cfRule>
  </conditionalFormatting>
  <conditionalFormatting sqref="G493:G494 G483:G484 G546:G547 G539:G542">
    <cfRule type="expression" dxfId="88" priority="24102">
      <formula>$G483:$G493 ="No"</formula>
    </cfRule>
  </conditionalFormatting>
  <conditionalFormatting sqref="C455:F455">
    <cfRule type="expression" dxfId="87" priority="24141">
      <formula>$G455:$G603 ="No"</formula>
    </cfRule>
  </conditionalFormatting>
  <conditionalFormatting sqref="C440:F440">
    <cfRule type="expression" dxfId="86" priority="24153">
      <formula>$G440:$G603 ="No"</formula>
    </cfRule>
  </conditionalFormatting>
  <conditionalFormatting sqref="C466:F466">
    <cfRule type="expression" dxfId="85" priority="24157">
      <formula>$G466:$G603 ="No"</formula>
    </cfRule>
  </conditionalFormatting>
  <conditionalFormatting sqref="C602:F602 C482:F484 C523:F527 C493:F493">
    <cfRule type="expression" dxfId="84" priority="24216">
      <formula>$G482:$G547 ="No"</formula>
    </cfRule>
  </conditionalFormatting>
  <conditionalFormatting sqref="C547:F547">
    <cfRule type="expression" dxfId="83" priority="24262">
      <formula>$G547:$G603 ="No"</formula>
    </cfRule>
  </conditionalFormatting>
  <conditionalFormatting sqref="C456:F456">
    <cfRule type="expression" dxfId="82" priority="24263">
      <formula>$G456:$G603 ="No"</formula>
    </cfRule>
  </conditionalFormatting>
  <conditionalFormatting sqref="C447:F447">
    <cfRule type="expression" dxfId="81" priority="24264">
      <formula>$G447:$G603 ="No"</formula>
    </cfRule>
  </conditionalFormatting>
  <conditionalFormatting sqref="C441:F441">
    <cfRule type="expression" dxfId="80" priority="24265">
      <formula>$G441:$G603 ="No"</formula>
    </cfRule>
  </conditionalFormatting>
  <conditionalFormatting sqref="C467:F467">
    <cfRule type="expression" dxfId="79" priority="24266">
      <formula>$G467:$G603 ="No"</formula>
    </cfRule>
  </conditionalFormatting>
  <conditionalFormatting sqref="C550:F550">
    <cfRule type="expression" dxfId="78" priority="24337">
      <formula>$G550:$G609 ="No"</formula>
    </cfRule>
  </conditionalFormatting>
  <conditionalFormatting sqref="C601:F601 C528:F531 C492:F492 C485:F488">
    <cfRule type="expression" dxfId="77" priority="24343">
      <formula>$G485:$G549 ="No"</formula>
    </cfRule>
  </conditionalFormatting>
  <conditionalFormatting sqref="G485:G486 G543:G545">
    <cfRule type="expression" dxfId="76" priority="24412">
      <formula>$G485:$G494 ="No"</formula>
    </cfRule>
  </conditionalFormatting>
  <conditionalFormatting sqref="C600:F600 C532:F534 C489:F491">
    <cfRule type="expression" dxfId="75" priority="24420">
      <formula>$G489:$G552 ="No"</formula>
    </cfRule>
  </conditionalFormatting>
  <conditionalFormatting sqref="G487:G492">
    <cfRule type="expression" dxfId="74" priority="24494">
      <formula>$G487:$G495 ="No"</formula>
    </cfRule>
  </conditionalFormatting>
  <conditionalFormatting sqref="C599:F599 C535:F536">
    <cfRule type="expression" dxfId="73" priority="24497">
      <formula>$G535:$G597 ="No"</formula>
    </cfRule>
  </conditionalFormatting>
  <conditionalFormatting sqref="C598:F598 C537:F538">
    <cfRule type="expression" dxfId="72" priority="24575">
      <formula>$G537:$G598 ="No"</formula>
    </cfRule>
  </conditionalFormatting>
  <conditionalFormatting sqref="C469:F478">
    <cfRule type="expression" dxfId="71" priority="24651">
      <formula>$G469:$G536 ="No"</formula>
    </cfRule>
  </conditionalFormatting>
  <conditionalFormatting sqref="C596:F597 C539:F540">
    <cfRule type="expression" dxfId="70" priority="24652">
      <formula>$G539:$G599 ="No"</formula>
    </cfRule>
  </conditionalFormatting>
  <conditionalFormatting sqref="E587:F587">
    <cfRule type="expression" dxfId="69" priority="4">
      <formula>$G587:$G644 ="No"</formula>
    </cfRule>
  </conditionalFormatting>
  <conditionalFormatting sqref="G504">
    <cfRule type="expression" dxfId="68" priority="2">
      <formula>$G504:$G516 ="No"</formula>
    </cfRule>
  </conditionalFormatting>
  <conditionalFormatting sqref="E504:F504">
    <cfRule type="expression" dxfId="67" priority="3">
      <formula>$G504:$G572 ="No"</formula>
    </cfRule>
  </conditionalFormatting>
  <conditionalFormatting sqref="C459:F460">
    <cfRule type="expression" dxfId="66" priority="25336">
      <formula>$G459:$G586 ="No"</formula>
    </cfRule>
  </conditionalFormatting>
  <conditionalFormatting sqref="C66:F206">
    <cfRule type="expression" dxfId="65" priority="1">
      <formula>$G66:$G116 ="No"</formula>
    </cfRule>
  </conditionalFormatting>
  <dataValidations count="1">
    <dataValidation type="list" allowBlank="1" showInputMessage="1" showErrorMessage="1" sqref="G686:G732 G4:G64 G319:G402 G606:G684 G404:G467 G218:G317 G66:G216 G548:G552 G469:G546 G553:G604">
      <formula1>Select</formula1>
    </dataValidation>
  </dataValidations>
  <pageMargins left="0.31496062992125984" right="0.31496062992125984" top="0.35433070866141736" bottom="0.35433070866141736" header="0" footer="0"/>
  <pageSetup paperSize="9" pageOrder="overThenDown" orientation="landscape" r:id="rId1"/>
  <rowBreaks count="7" manualBreakCount="7">
    <brk id="65" max="16383" man="1"/>
    <brk id="217" max="16383" man="1"/>
    <brk id="318" max="16383" man="1"/>
    <brk id="403" max="16383" man="1"/>
    <brk id="468" max="16383" man="1"/>
    <brk id="605" max="16383" man="1"/>
    <brk id="685" max="16383" man="1"/>
  </rowBreaks>
  <extLst>
    <ext xmlns:x14="http://schemas.microsoft.com/office/spreadsheetml/2009/9/main" uri="{78C0D931-6437-407d-A8EE-F0AAD7539E65}">
      <x14:conditionalFormattings>
        <x14:conditionalFormatting xmlns:xm="http://schemas.microsoft.com/office/excel/2006/main">
          <x14:cfRule type="expression" priority="119" id="{C6BBFE05-CBE7-4966-8C50-58EE0E46662F}">
            <xm:f>'Aged Care'!$G584:$G629 ="No"</xm:f>
            <x14:dxf>
              <fill>
                <patternFill>
                  <bgColor theme="2"/>
                </patternFill>
              </fill>
            </x14:dxf>
          </x14:cfRule>
          <xm:sqref>E733</xm:sqref>
        </x14:conditionalFormatting>
        <x14:conditionalFormatting xmlns:xm="http://schemas.microsoft.com/office/excel/2006/main">
          <x14:cfRule type="expression" priority="120" id="{93327DC7-C134-44D2-A20C-34CA111E82C5}">
            <xm:f>'Aged Care'!$G584:$G628 ="No"</xm:f>
            <x14:dxf>
              <fill>
                <patternFill>
                  <bgColor theme="2"/>
                </patternFill>
              </fill>
            </x14:dxf>
          </x14:cfRule>
          <xm:sqref>D733 F733:G733</xm:sqref>
        </x14:conditionalFormatting>
        <x14:conditionalFormatting xmlns:xm="http://schemas.microsoft.com/office/excel/2006/main">
          <x14:cfRule type="expression" priority="2573" id="{C6BBFE05-CBE7-4966-8C50-58EE0E46662F}">
            <xm:f>'Aged Care'!$G68:$G113 ="No"</xm:f>
            <x14:dxf>
              <fill>
                <patternFill>
                  <bgColor theme="2"/>
                </patternFill>
              </fill>
            </x14:dxf>
          </x14:cfRule>
          <xm:sqref>E65</xm:sqref>
        </x14:conditionalFormatting>
        <x14:conditionalFormatting xmlns:xm="http://schemas.microsoft.com/office/excel/2006/main">
          <x14:cfRule type="expression" priority="2581" id="{93327DC7-C134-44D2-A20C-34CA111E82C5}">
            <xm:f>'Aged Care'!$G68:$G112 ="No"</xm:f>
            <x14:dxf>
              <fill>
                <patternFill>
                  <bgColor theme="2"/>
                </patternFill>
              </fill>
            </x14:dxf>
          </x14:cfRule>
          <xm:sqref>D65 F65:G65</xm:sqref>
        </x14:conditionalFormatting>
        <x14:conditionalFormatting xmlns:xm="http://schemas.microsoft.com/office/excel/2006/main">
          <x14:cfRule type="expression" priority="3113" id="{C6BBFE05-CBE7-4966-8C50-58EE0E46662F}">
            <xm:f>'Aged Care'!$G301:$G346 ="No"</xm:f>
            <x14:dxf>
              <fill>
                <patternFill>
                  <bgColor theme="2"/>
                </patternFill>
              </fill>
            </x14:dxf>
          </x14:cfRule>
          <xm:sqref>E318</xm:sqref>
        </x14:conditionalFormatting>
        <x14:conditionalFormatting xmlns:xm="http://schemas.microsoft.com/office/excel/2006/main">
          <x14:cfRule type="expression" priority="3122" id="{93327DC7-C134-44D2-A20C-34CA111E82C5}">
            <xm:f>'Aged Care'!$G301:$G345 ="No"</xm:f>
            <x14:dxf>
              <fill>
                <patternFill>
                  <bgColor theme="2"/>
                </patternFill>
              </fill>
            </x14:dxf>
          </x14:cfRule>
          <xm:sqref>D318 F318:G318</xm:sqref>
        </x14:conditionalFormatting>
        <x14:conditionalFormatting xmlns:xm="http://schemas.microsoft.com/office/excel/2006/main">
          <x14:cfRule type="expression" priority="3176" id="{C6BBFE05-CBE7-4966-8C50-58EE0E46662F}">
            <xm:f>'Aged Care'!$G201:$G246 ="No"</xm:f>
            <x14:dxf>
              <fill>
                <patternFill>
                  <bgColor theme="2"/>
                </patternFill>
              </fill>
            </x14:dxf>
          </x14:cfRule>
          <xm:sqref>E217</xm:sqref>
        </x14:conditionalFormatting>
        <x14:conditionalFormatting xmlns:xm="http://schemas.microsoft.com/office/excel/2006/main">
          <x14:cfRule type="expression" priority="3178" id="{93327DC7-C134-44D2-A20C-34CA111E82C5}">
            <xm:f>'Aged Care'!$G201:$G245 ="No"</xm:f>
            <x14:dxf>
              <fill>
                <patternFill>
                  <bgColor theme="2"/>
                </patternFill>
              </fill>
            </x14:dxf>
          </x14:cfRule>
          <xm:sqref>D217 F217:G217</xm:sqref>
        </x14:conditionalFormatting>
        <x14:conditionalFormatting xmlns:xm="http://schemas.microsoft.com/office/excel/2006/main">
          <x14:cfRule type="expression" priority="3301" id="{C6BBFE05-CBE7-4966-8C50-58EE0E46662F}">
            <xm:f>'Aged Care'!$G458:$G503 ="No"</xm:f>
            <x14:dxf>
              <fill>
                <patternFill>
                  <bgColor theme="2"/>
                </patternFill>
              </fill>
            </x14:dxf>
          </x14:cfRule>
          <xm:sqref>E685 E605</xm:sqref>
        </x14:conditionalFormatting>
        <x14:conditionalFormatting xmlns:xm="http://schemas.microsoft.com/office/excel/2006/main">
          <x14:cfRule type="expression" priority="3307" id="{93327DC7-C134-44D2-A20C-34CA111E82C5}">
            <xm:f>'Aged Care'!$G458:$G502 ="No"</xm:f>
            <x14:dxf>
              <fill>
                <patternFill>
                  <bgColor theme="2"/>
                </patternFill>
              </fill>
            </x14:dxf>
          </x14:cfRule>
          <xm:sqref>D685 F605:G605 F685:G685 D605</xm:sqref>
        </x14:conditionalFormatting>
        <x14:conditionalFormatting xmlns:xm="http://schemas.microsoft.com/office/excel/2006/main">
          <x14:cfRule type="expression" priority="25357" id="{C6BBFE05-CBE7-4966-8C50-58EE0E46662F}">
            <xm:f>'Aged Care'!$G3:$G51 ="No"</xm:f>
            <x14:dxf>
              <fill>
                <patternFill>
                  <bgColor theme="2"/>
                </patternFill>
              </fill>
            </x14:dxf>
          </x14:cfRule>
          <xm:sqref>G3 E3</xm:sqref>
        </x14:conditionalFormatting>
        <x14:conditionalFormatting xmlns:xm="http://schemas.microsoft.com/office/excel/2006/main">
          <x14:cfRule type="expression" priority="25359" id="{93327DC7-C134-44D2-A20C-34CA111E82C5}">
            <xm:f>'Aged Care'!$G3:$G50 ="No"</xm:f>
            <x14:dxf>
              <fill>
                <patternFill>
                  <bgColor theme="2"/>
                </patternFill>
              </fill>
            </x14:dxf>
          </x14:cfRule>
          <xm:sqref>D3 F3</xm:sqref>
        </x14:conditionalFormatting>
        <x14:conditionalFormatting xmlns:xm="http://schemas.microsoft.com/office/excel/2006/main">
          <x14:cfRule type="expression" priority="25433" id="{C6BBFE05-CBE7-4966-8C50-58EE0E46662F}">
            <xm:f>'Aged Care'!#REF! ="No"</xm:f>
            <x14:dxf>
              <fill>
                <patternFill>
                  <bgColor theme="2"/>
                </patternFill>
              </fill>
            </x14:dxf>
          </x14:cfRule>
          <xm:sqref>E403</xm:sqref>
        </x14:conditionalFormatting>
        <x14:conditionalFormatting xmlns:xm="http://schemas.microsoft.com/office/excel/2006/main">
          <x14:cfRule type="expression" priority="25435" id="{93327DC7-C134-44D2-A20C-34CA111E82C5}">
            <xm:f>'Aged Care'!#REF! ="No"</xm:f>
            <x14:dxf>
              <fill>
                <patternFill>
                  <bgColor theme="2"/>
                </patternFill>
              </fill>
            </x14:dxf>
          </x14:cfRule>
          <xm:sqref>D403 F403:G403</xm:sqref>
        </x14:conditionalFormatting>
        <x14:conditionalFormatting xmlns:xm="http://schemas.microsoft.com/office/excel/2006/main">
          <x14:cfRule type="expression" priority="25507" id="{C6BBFE05-CBE7-4966-8C50-58EE0E46662F}">
            <xm:f>'Aged Care'!$G362:$G365 ="No"</xm:f>
            <x14:dxf>
              <fill>
                <patternFill>
                  <bgColor theme="2"/>
                </patternFill>
              </fill>
            </x14:dxf>
          </x14:cfRule>
          <xm:sqref>E468</xm:sqref>
        </x14:conditionalFormatting>
        <x14:conditionalFormatting xmlns:xm="http://schemas.microsoft.com/office/excel/2006/main">
          <x14:cfRule type="expression" priority="25508" id="{93327DC7-C134-44D2-A20C-34CA111E82C5}">
            <xm:f>'Aged Care'!$G362:$G364 ="No"</xm:f>
            <x14:dxf>
              <fill>
                <patternFill>
                  <bgColor theme="2"/>
                </patternFill>
              </fill>
            </x14:dxf>
          </x14:cfRule>
          <xm:sqref>D468 F468:G468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37</vt:i4>
      </vt:variant>
    </vt:vector>
  </HeadingPairs>
  <TitlesOfParts>
    <vt:vector size="49" baseType="lpstr">
      <vt:lpstr>About</vt:lpstr>
      <vt:lpstr>Summary</vt:lpstr>
      <vt:lpstr>Scope</vt:lpstr>
      <vt:lpstr>Guide to approval times</vt:lpstr>
      <vt:lpstr>MBS &amp; PBS</vt:lpstr>
      <vt:lpstr>Aged Care</vt:lpstr>
      <vt:lpstr>Cancer</vt:lpstr>
      <vt:lpstr>Hospital Admissions</vt:lpstr>
      <vt:lpstr>Perinatal</vt:lpstr>
      <vt:lpstr>Emergency</vt:lpstr>
      <vt:lpstr>CCMS-Dementia</vt:lpstr>
      <vt:lpstr>Lists</vt:lpstr>
      <vt:lpstr>Perinatal!_Toc320179852</vt:lpstr>
      <vt:lpstr>Perinatal!_Toc499625395</vt:lpstr>
      <vt:lpstr>ACP</vt:lpstr>
      <vt:lpstr>ACT_ED</vt:lpstr>
      <vt:lpstr>ACT_HA</vt:lpstr>
      <vt:lpstr>ACT_P</vt:lpstr>
      <vt:lpstr>Aged_Care</vt:lpstr>
      <vt:lpstr>Cancer</vt:lpstr>
      <vt:lpstr>Dementia</vt:lpstr>
      <vt:lpstr>DVA_ACP</vt:lpstr>
      <vt:lpstr>MBS</vt:lpstr>
      <vt:lpstr>NSW_ED</vt:lpstr>
      <vt:lpstr>NSW_HA</vt:lpstr>
      <vt:lpstr>NSW_P</vt:lpstr>
      <vt:lpstr>NT_HA</vt:lpstr>
      <vt:lpstr>NT_P</vt:lpstr>
      <vt:lpstr>PBS</vt:lpstr>
      <vt:lpstr>'Aged Care'!Print_Titles</vt:lpstr>
      <vt:lpstr>Emergency!Print_Titles</vt:lpstr>
      <vt:lpstr>'Hospital Admissions'!Print_Titles</vt:lpstr>
      <vt:lpstr>'MBS &amp; PBS'!Print_Titles</vt:lpstr>
      <vt:lpstr>Perinatal!Print_Titles</vt:lpstr>
      <vt:lpstr>Summary!Print_Titles</vt:lpstr>
      <vt:lpstr>QLD_HA</vt:lpstr>
      <vt:lpstr>QLD_P</vt:lpstr>
      <vt:lpstr>R_MBS</vt:lpstr>
      <vt:lpstr>SA_HA</vt:lpstr>
      <vt:lpstr>SA_P</vt:lpstr>
      <vt:lpstr>Select</vt:lpstr>
      <vt:lpstr>TAS_ED</vt:lpstr>
      <vt:lpstr>TAS_HA</vt:lpstr>
      <vt:lpstr>TAS_P</vt:lpstr>
      <vt:lpstr>VIC_HA</vt:lpstr>
      <vt:lpstr>VIC_P</vt:lpstr>
      <vt:lpstr>WA_ED</vt:lpstr>
      <vt:lpstr>WA_HA</vt:lpstr>
      <vt:lpstr>WA_P</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Loos</dc:creator>
  <cp:lastModifiedBy>Colleen Loos</cp:lastModifiedBy>
  <cp:lastPrinted>2021-04-01T01:00:22Z</cp:lastPrinted>
  <dcterms:created xsi:type="dcterms:W3CDTF">2020-07-22T06:16:05Z</dcterms:created>
  <dcterms:modified xsi:type="dcterms:W3CDTF">2021-04-01T01:03:38Z</dcterms:modified>
</cp:coreProperties>
</file>